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oaov\Downloads\"/>
    </mc:Choice>
  </mc:AlternateContent>
  <xr:revisionPtr revIDLastSave="0" documentId="13_ncr:1_{D90CF0DF-7902-423A-BA0E-B1FF4E9E810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lan1" sheetId="1" r:id="rId1"/>
    <sheet name="Planilha1" sheetId="2" r:id="rId2"/>
    <sheet name="Planilha2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3" l="1"/>
  <c r="N49" i="3"/>
  <c r="N48" i="3"/>
  <c r="N46" i="3"/>
  <c r="N45" i="3"/>
  <c r="N42" i="3"/>
  <c r="N36" i="3"/>
  <c r="N31" i="3"/>
  <c r="N32" i="3"/>
  <c r="N33" i="3"/>
  <c r="N34" i="3"/>
  <c r="N29" i="3"/>
  <c r="N30" i="3"/>
  <c r="N26" i="3"/>
  <c r="N27" i="3"/>
  <c r="N24" i="3"/>
  <c r="N22" i="3"/>
  <c r="N21" i="3"/>
  <c r="N20" i="3"/>
  <c r="N19" i="3"/>
  <c r="N17" i="3"/>
  <c r="N16" i="3"/>
  <c r="N11" i="3"/>
  <c r="N9" i="3"/>
  <c r="K50" i="3" l="1"/>
  <c r="K49" i="3"/>
  <c r="K48" i="3"/>
  <c r="K46" i="3"/>
  <c r="K45" i="3"/>
  <c r="K42" i="3"/>
  <c r="K36" i="3"/>
  <c r="K34" i="3"/>
  <c r="K33" i="3"/>
  <c r="K32" i="3"/>
  <c r="K31" i="3"/>
  <c r="K30" i="3"/>
  <c r="K29" i="3"/>
  <c r="K27" i="3"/>
  <c r="K26" i="3"/>
  <c r="K24" i="3"/>
  <c r="K22" i="3"/>
  <c r="K21" i="3"/>
  <c r="K20" i="3"/>
  <c r="K19" i="3"/>
  <c r="K17" i="3"/>
  <c r="K16" i="3"/>
  <c r="K15" i="3"/>
  <c r="K11" i="3"/>
  <c r="K9" i="3"/>
  <c r="I50" i="3"/>
  <c r="I49" i="3"/>
  <c r="I48" i="3"/>
  <c r="I46" i="3"/>
  <c r="I45" i="3"/>
  <c r="M45" i="3" s="1"/>
  <c r="I42" i="3"/>
  <c r="I36" i="3"/>
  <c r="I34" i="3"/>
  <c r="M34" i="3" s="1"/>
  <c r="I33" i="3"/>
  <c r="I32" i="3"/>
  <c r="M32" i="3" s="1"/>
  <c r="I31" i="3"/>
  <c r="I30" i="3"/>
  <c r="I29" i="3"/>
  <c r="I27" i="3"/>
  <c r="I26" i="3"/>
  <c r="M26" i="3" s="1"/>
  <c r="I24" i="3"/>
  <c r="I25" i="3"/>
  <c r="I22" i="3"/>
  <c r="I21" i="3"/>
  <c r="I20" i="3"/>
  <c r="I19" i="3"/>
  <c r="M19" i="3" s="1"/>
  <c r="I17" i="3"/>
  <c r="M17" i="3" s="1"/>
  <c r="I16" i="3"/>
  <c r="M16" i="3" s="1"/>
  <c r="I15" i="3"/>
  <c r="M15" i="3" s="1"/>
  <c r="I11" i="3"/>
  <c r="M11" i="3" s="1"/>
  <c r="I9" i="3"/>
  <c r="P31" i="2"/>
  <c r="P32" i="2"/>
  <c r="P34" i="2"/>
  <c r="P35" i="2"/>
  <c r="P36" i="2"/>
  <c r="P37" i="2"/>
  <c r="P38" i="2"/>
  <c r="P39" i="2"/>
  <c r="P40" i="2"/>
  <c r="P41" i="2"/>
  <c r="P42" i="2"/>
  <c r="P43" i="2"/>
  <c r="P44" i="2"/>
  <c r="P46" i="2"/>
  <c r="P48" i="2"/>
  <c r="P30" i="2"/>
  <c r="P8" i="2"/>
  <c r="P9" i="2"/>
  <c r="P10" i="2"/>
  <c r="P11" i="2"/>
  <c r="P15" i="2"/>
  <c r="P16" i="2"/>
  <c r="P17" i="2"/>
  <c r="P18" i="2"/>
  <c r="P19" i="2"/>
  <c r="P20" i="2"/>
  <c r="P21" i="2"/>
  <c r="P22" i="2"/>
  <c r="P23" i="2"/>
  <c r="P25" i="2"/>
  <c r="P26" i="2"/>
  <c r="P27" i="2"/>
  <c r="P7" i="2"/>
  <c r="O48" i="2"/>
  <c r="O46" i="2"/>
  <c r="O44" i="2"/>
  <c r="O43" i="2"/>
  <c r="O42" i="2"/>
  <c r="O41" i="2"/>
  <c r="O40" i="2"/>
  <c r="O39" i="2"/>
  <c r="O38" i="2"/>
  <c r="O37" i="2"/>
  <c r="O36" i="2"/>
  <c r="O35" i="2"/>
  <c r="O34" i="2"/>
  <c r="O32" i="2"/>
  <c r="O31" i="2"/>
  <c r="O30" i="2"/>
  <c r="O26" i="2"/>
  <c r="O27" i="2"/>
  <c r="O25" i="2"/>
  <c r="O23" i="2"/>
  <c r="O22" i="2"/>
  <c r="O21" i="2"/>
  <c r="O20" i="2"/>
  <c r="O19" i="2"/>
  <c r="O18" i="2"/>
  <c r="O17" i="2"/>
  <c r="O16" i="2"/>
  <c r="O15" i="2"/>
  <c r="O11" i="2"/>
  <c r="O10" i="2"/>
  <c r="O9" i="2"/>
  <c r="O8" i="2"/>
  <c r="O7" i="2"/>
  <c r="K8" i="1"/>
  <c r="K7" i="1"/>
  <c r="K6" i="1"/>
  <c r="M20" i="3" l="1"/>
  <c r="M30" i="3"/>
  <c r="M46" i="3"/>
  <c r="M29" i="3"/>
  <c r="M21" i="3"/>
  <c r="M31" i="3"/>
  <c r="M48" i="3"/>
  <c r="M9" i="3"/>
  <c r="M22" i="3"/>
  <c r="M49" i="3"/>
  <c r="M33" i="3"/>
  <c r="M50" i="3"/>
  <c r="M27" i="3"/>
  <c r="M42" i="3"/>
  <c r="M24" i="3"/>
  <c r="M36" i="3"/>
</calcChain>
</file>

<file path=xl/sharedStrings.xml><?xml version="1.0" encoding="utf-8"?>
<sst xmlns="http://schemas.openxmlformats.org/spreadsheetml/2006/main" count="245" uniqueCount="156">
  <si>
    <r>
      <rPr>
        <b/>
        <sz val="6.5"/>
        <rFont val="Arial"/>
        <family val="2"/>
      </rPr>
      <t>PRODUTO</t>
    </r>
  </si>
  <si>
    <r>
      <rPr>
        <b/>
        <sz val="5"/>
        <rFont val="Arial"/>
        <family val="2"/>
      </rPr>
      <t>COMPARAÇÃO DE PREÇOS</t>
    </r>
  </si>
  <si>
    <r>
      <rPr>
        <b/>
        <sz val="6.5"/>
        <rFont val="Arial"/>
        <family val="2"/>
      </rPr>
      <t>Maior</t>
    </r>
  </si>
  <si>
    <r>
      <rPr>
        <b/>
        <sz val="6.5"/>
        <rFont val="Arial"/>
        <family val="2"/>
      </rPr>
      <t>Menor</t>
    </r>
  </si>
  <si>
    <r>
      <rPr>
        <b/>
        <sz val="6.5"/>
        <rFont val="Arial"/>
        <family val="2"/>
      </rPr>
      <t>Diferença</t>
    </r>
  </si>
  <si>
    <r>
      <rPr>
        <b/>
        <sz val="7.5"/>
        <rFont val="Arial"/>
        <family val="2"/>
      </rPr>
      <t>CONSOLES e VIDEOGAMES</t>
    </r>
  </si>
  <si>
    <r>
      <rPr>
        <b/>
        <sz val="8"/>
        <rFont val="Calibri"/>
        <family val="1"/>
      </rPr>
      <t>Nintendo Switch - Nitendo</t>
    </r>
  </si>
  <si>
    <r>
      <rPr>
        <b/>
        <sz val="8"/>
        <rFont val="Calibri"/>
        <family val="1"/>
      </rPr>
      <t>Play Station 4 - Sony</t>
    </r>
  </si>
  <si>
    <r>
      <rPr>
        <b/>
        <sz val="8"/>
        <rFont val="Calibri"/>
        <family val="1"/>
      </rPr>
      <t>Play Station 5 - Sony</t>
    </r>
  </si>
  <si>
    <r>
      <rPr>
        <b/>
        <sz val="8"/>
        <rFont val="Calibri"/>
        <family val="1"/>
      </rPr>
      <t>X Box One Serie S - Microsoft</t>
    </r>
  </si>
  <si>
    <r>
      <rPr>
        <b/>
        <sz val="8"/>
        <rFont val="Calibri"/>
        <family val="1"/>
      </rPr>
      <t>X Box One series X</t>
    </r>
  </si>
  <si>
    <r>
      <rPr>
        <b/>
        <sz val="8"/>
        <rFont val="Calibri"/>
        <family val="1"/>
      </rPr>
      <t>Atari Flashback</t>
    </r>
  </si>
  <si>
    <r>
      <rPr>
        <b/>
        <sz val="8"/>
        <rFont val="Calibri"/>
        <family val="1"/>
      </rPr>
      <t>Videogame legends</t>
    </r>
  </si>
  <si>
    <r>
      <rPr>
        <b/>
        <sz val="5"/>
        <rFont val="Arial"/>
        <family val="2"/>
      </rPr>
      <t>MAIOR</t>
    </r>
  </si>
  <si>
    <r>
      <rPr>
        <b/>
        <sz val="5"/>
        <rFont val="Arial"/>
        <family val="2"/>
      </rPr>
      <t>MENOR</t>
    </r>
  </si>
  <si>
    <r>
      <rPr>
        <b/>
        <sz val="5"/>
        <rFont val="Arial"/>
        <family val="2"/>
      </rPr>
      <t>DIFERENÇA</t>
    </r>
  </si>
  <si>
    <r>
      <rPr>
        <b/>
        <sz val="8"/>
        <rFont val="Calibri"/>
        <family val="1"/>
      </rPr>
      <t>War (Tradicional)</t>
    </r>
  </si>
  <si>
    <r>
      <rPr>
        <sz val="8"/>
        <rFont val="Calibri"/>
        <family val="1"/>
      </rPr>
      <t>Grow</t>
    </r>
  </si>
  <si>
    <r>
      <rPr>
        <b/>
        <sz val="8"/>
        <rFont val="Calibri"/>
        <family val="1"/>
      </rPr>
      <t>Super Banco Imobiliário</t>
    </r>
  </si>
  <si>
    <r>
      <rPr>
        <sz val="8"/>
        <rFont val="Calibri"/>
        <family val="1"/>
      </rPr>
      <t>Estrela</t>
    </r>
  </si>
  <si>
    <r>
      <rPr>
        <b/>
        <sz val="8"/>
        <rFont val="Calibri"/>
        <family val="1"/>
      </rPr>
      <t>Jogo da Vida</t>
    </r>
  </si>
  <si>
    <r>
      <rPr>
        <b/>
        <sz val="8"/>
        <rFont val="Calibri"/>
        <family val="1"/>
      </rPr>
      <t>Monopoly Cartão Eletrônico</t>
    </r>
  </si>
  <si>
    <r>
      <rPr>
        <sz val="8"/>
        <rFont val="Calibri"/>
        <family val="1"/>
      </rPr>
      <t>Hasbro</t>
    </r>
  </si>
  <si>
    <r>
      <rPr>
        <b/>
        <sz val="8"/>
        <rFont val="Calibri"/>
        <family val="1"/>
      </rPr>
      <t>Detetive</t>
    </r>
  </si>
  <si>
    <r>
      <rPr>
        <b/>
        <sz val="8"/>
        <rFont val="Calibri"/>
        <family val="1"/>
      </rPr>
      <t>Veredicto</t>
    </r>
  </si>
  <si>
    <r>
      <rPr>
        <sz val="8"/>
        <rFont val="Calibri"/>
        <family val="1"/>
      </rPr>
      <t>Toyster</t>
    </r>
  </si>
  <si>
    <r>
      <rPr>
        <b/>
        <sz val="8"/>
        <rFont val="Calibri"/>
        <family val="1"/>
      </rPr>
      <t>Quest Edição Família</t>
    </r>
  </si>
  <si>
    <r>
      <rPr>
        <b/>
        <sz val="8"/>
        <rFont val="Calibri"/>
        <family val="1"/>
      </rPr>
      <t>Cara-a-Cara</t>
    </r>
  </si>
  <si>
    <r>
      <rPr>
        <b/>
        <sz val="8"/>
        <rFont val="Calibri"/>
        <family val="1"/>
      </rPr>
      <t>Batalha Naval</t>
    </r>
  </si>
  <si>
    <r>
      <rPr>
        <b/>
        <sz val="8"/>
        <rFont val="Calibri"/>
        <family val="1"/>
      </rPr>
      <t>Jogo Uno</t>
    </r>
  </si>
  <si>
    <r>
      <rPr>
        <sz val="8"/>
        <rFont val="Calibri"/>
        <family val="1"/>
      </rPr>
      <t>Copag</t>
    </r>
  </si>
  <si>
    <r>
      <rPr>
        <b/>
        <sz val="8"/>
        <rFont val="Calibri"/>
        <family val="1"/>
      </rPr>
      <t>Perfil 7</t>
    </r>
  </si>
  <si>
    <r>
      <rPr>
        <b/>
        <sz val="8"/>
        <rFont val="Calibri"/>
        <family val="1"/>
      </rPr>
      <t>Twister</t>
    </r>
  </si>
  <si>
    <r>
      <rPr>
        <b/>
        <sz val="8"/>
        <rFont val="Calibri"/>
        <family val="1"/>
      </rPr>
      <t>Jogo Pizzaria Maluca</t>
    </r>
  </si>
  <si>
    <r>
      <rPr>
        <b/>
        <sz val="8"/>
        <rFont val="Calibri"/>
        <family val="1"/>
      </rPr>
      <t>Jogo Detetive com App</t>
    </r>
  </si>
  <si>
    <r>
      <rPr>
        <b/>
        <sz val="8"/>
        <rFont val="Calibri"/>
        <family val="1"/>
      </rPr>
      <t>Jogo Banco Imobiliário Júnior</t>
    </r>
  </si>
  <si>
    <r>
      <rPr>
        <b/>
        <sz val="8"/>
        <rFont val="Calibri"/>
        <family val="1"/>
      </rPr>
      <t>Jogo – Geomundo</t>
    </r>
  </si>
  <si>
    <r>
      <rPr>
        <b/>
        <sz val="8"/>
        <rFont val="Calibri"/>
        <family val="1"/>
      </rPr>
      <t>Jogo Eu Sou? - Novas Cartas e App</t>
    </r>
  </si>
  <si>
    <r>
      <rPr>
        <b/>
        <sz val="8"/>
        <rFont val="Calibri"/>
        <family val="1"/>
      </rPr>
      <t>Jogo de Xadrez e Damas</t>
    </r>
  </si>
  <si>
    <r>
      <rPr>
        <b/>
        <sz val="8"/>
        <rFont val="Calibri"/>
        <family val="1"/>
      </rPr>
      <t>Jogo - Detetive Junior</t>
    </r>
  </si>
  <si>
    <r>
      <rPr>
        <b/>
        <sz val="8"/>
        <rFont val="Calibri"/>
        <family val="1"/>
      </rPr>
      <t>Jogo De Tabuleiro - Jogo 4x1 (Dama, ludo,</t>
    </r>
  </si>
  <si>
    <r>
      <rPr>
        <b/>
        <sz val="8"/>
        <rFont val="Calibri"/>
        <family val="1"/>
      </rPr>
      <t>Bicicleta Aro 12</t>
    </r>
  </si>
  <si>
    <r>
      <rPr>
        <sz val="8"/>
        <rFont val="Calibri"/>
        <family val="1"/>
      </rPr>
      <t>Vários</t>
    </r>
  </si>
  <si>
    <r>
      <rPr>
        <b/>
        <sz val="8"/>
        <rFont val="Calibri"/>
        <family val="1"/>
      </rPr>
      <t>Bicicleta Aro 20</t>
    </r>
  </si>
  <si>
    <r>
      <rPr>
        <b/>
        <sz val="8"/>
        <rFont val="Calibri"/>
        <family val="1"/>
      </rPr>
      <t>Patins tam. 29 à 32</t>
    </r>
  </si>
  <si>
    <r>
      <rPr>
        <b/>
        <sz val="8"/>
        <rFont val="Calibri"/>
        <family val="1"/>
      </rPr>
      <t>Patins tam. 33 à 36</t>
    </r>
  </si>
  <si>
    <r>
      <rPr>
        <b/>
        <sz val="8"/>
        <rFont val="Calibri"/>
        <family val="1"/>
      </rPr>
      <t>Patins tam. 37 à 40</t>
    </r>
  </si>
  <si>
    <r>
      <rPr>
        <b/>
        <sz val="8"/>
        <rFont val="Calibri"/>
        <family val="1"/>
      </rPr>
      <t>Skate</t>
    </r>
  </si>
  <si>
    <r>
      <rPr>
        <b/>
        <sz val="8"/>
        <rFont val="Calibri"/>
        <family val="1"/>
      </rPr>
      <t>Patinete</t>
    </r>
  </si>
  <si>
    <r>
      <rPr>
        <b/>
        <sz val="8"/>
        <rFont val="Calibri"/>
        <family val="1"/>
      </rPr>
      <t>Andador - Totokinha</t>
    </r>
  </si>
  <si>
    <r>
      <rPr>
        <sz val="8"/>
        <rFont val="Calibri"/>
        <family val="1"/>
      </rPr>
      <t>Cardoso</t>
    </r>
  </si>
  <si>
    <r>
      <rPr>
        <b/>
        <sz val="8"/>
        <rFont val="Calibri"/>
        <family val="1"/>
      </rPr>
      <t>Primeiros Passos - Totokinha Bolinha</t>
    </r>
  </si>
  <si>
    <r>
      <rPr>
        <b/>
        <sz val="8"/>
        <rFont val="Calibri"/>
        <family val="1"/>
      </rPr>
      <t>Primeiros Passos - Totokinha – Bolinha –</t>
    </r>
  </si>
  <si>
    <r>
      <rPr>
        <b/>
        <sz val="8"/>
        <rFont val="Calibri"/>
        <family val="1"/>
      </rPr>
      <t>Andador - Totokinha Elly - Pocoyo</t>
    </r>
  </si>
  <si>
    <r>
      <rPr>
        <b/>
        <sz val="8"/>
        <rFont val="Calibri"/>
        <family val="1"/>
      </rPr>
      <t>Totokinha Menino Carrinho De Passeio</t>
    </r>
  </si>
  <si>
    <r>
      <rPr>
        <b/>
        <sz val="8"/>
        <rFont val="Calibri"/>
        <family val="1"/>
      </rPr>
      <t>Totokinha</t>
    </r>
  </si>
  <si>
    <r>
      <rPr>
        <b/>
        <sz val="8"/>
        <rFont val="Calibri"/>
        <family val="1"/>
      </rPr>
      <t>Cama Elástica(Especificar tamanho e kg)</t>
    </r>
  </si>
  <si>
    <r>
      <rPr>
        <b/>
        <sz val="8"/>
        <rFont val="Calibri"/>
        <family val="1"/>
      </rPr>
      <t>Pogobol</t>
    </r>
  </si>
  <si>
    <r>
      <rPr>
        <b/>
        <sz val="8"/>
        <rFont val="Calibri"/>
        <family val="1"/>
      </rPr>
      <t>Piscina De Bolinhas Inflável</t>
    </r>
  </si>
  <si>
    <r>
      <rPr>
        <b/>
        <sz val="6.5"/>
        <rFont val="Arial"/>
        <family val="2"/>
      </rPr>
      <t>Editora</t>
    </r>
  </si>
  <si>
    <r>
      <rPr>
        <b/>
        <sz val="7"/>
        <rFont val="Arial"/>
        <family val="2"/>
      </rPr>
      <t>LIVROS</t>
    </r>
  </si>
  <si>
    <t>HELIO BOOKS (IMPERIAL SHOPPING)</t>
  </si>
  <si>
    <t>Magazine Luiza
( Imperial Shopping )</t>
  </si>
  <si>
    <t>Americanas (Imperial Shopping )</t>
  </si>
  <si>
    <t>Casas Bahia (Imperial Shopping)</t>
  </si>
  <si>
    <t xml:space="preserve">PREÇO MÉDIO
</t>
  </si>
  <si>
    <t>Americanas (Imperial Shopping)</t>
  </si>
  <si>
    <t>Ri Happy Briquedos
S.A (Imperial Shopping)</t>
  </si>
  <si>
    <t>Dollar Dreams
(Imperial Shopping)</t>
  </si>
  <si>
    <t>Livraria Interativa
(Shopping Tocantins)</t>
  </si>
  <si>
    <t>lojas Le Biscuit (Imperial Shopping)</t>
  </si>
  <si>
    <t>COMPARAÇÃO DE PREÇOS</t>
  </si>
  <si>
    <t>-</t>
  </si>
  <si>
    <t xml:space="preserve">Imagem e Ação </t>
  </si>
  <si>
    <t>Bicicleta Aro 14</t>
  </si>
  <si>
    <t>Bicicleta Aro 16</t>
  </si>
  <si>
    <t>Play Mania (Tocantins Shopping)</t>
  </si>
  <si>
    <t>R$ 2.290,00 (À Vista)</t>
  </si>
  <si>
    <t>PRODUTO</t>
  </si>
  <si>
    <t>ESTABELECIMENTO COMERCIAL</t>
  </si>
  <si>
    <t>MAIOR</t>
  </si>
  <si>
    <t>MENOR</t>
  </si>
  <si>
    <t>DIFERENÇA</t>
  </si>
  <si>
    <t>Brinquedo</t>
  </si>
  <si>
    <t>Fabricante</t>
  </si>
  <si>
    <t>JOGOS DE TABULEIRO</t>
  </si>
  <si>
    <t>AR LIVRE</t>
  </si>
  <si>
    <t>O PODER DA AÇÃO PARA CRIANÇAS: Como aprender sobre autorresponsabilidade e preparar seus filhos para um vida feliz e completa -  PAULO VIEIRA</t>
  </si>
  <si>
    <t xml:space="preserve">Capitão cueca e o ataque das privadas falantes </t>
  </si>
  <si>
    <t>Turma da Mônica lendas brasileiras - Mauricio de Sousa</t>
  </si>
  <si>
    <t>Está tudo bem – Seja gentil com você mesmo quando as coisas não dão certo -  Wendy O’Leary</t>
  </si>
  <si>
    <t>Larga esse Celular! O livro infantil sobre o uso de tela – Uma ferramenta para lidar com a geração ansiosa -  Phuong Tam</t>
  </si>
  <si>
    <t>Eu e meus sentimentos: Um guia para as crianças entenderem suas emoções e aprenderem a se expressar</t>
  </si>
  <si>
    <t>500 Adesivos Avengers</t>
  </si>
  <si>
    <t>A Bolsa Amarela - Lygia Bojunga Nunes</t>
  </si>
  <si>
    <t>A Menina Cláudia e o Rinoceronte - Ferreira Gullar</t>
  </si>
  <si>
    <t>Alice no País das Maravilhas - Lewis Carroll</t>
  </si>
  <si>
    <t>As Aventuras de Tom Sawyer - Mark Twain</t>
  </si>
  <si>
    <t>As Caçadas de Pedrinho - Monteiro Lobato</t>
  </si>
  <si>
    <t>As Crônicas de Nárnia - C.S Lewis</t>
  </si>
  <si>
    <t>As Reinações de Narizinho - Monteiro Lobato</t>
  </si>
  <si>
    <t>Bela e a Fera - Disney Clássicos Ilustrados</t>
  </si>
  <si>
    <t>Box Diário de um Banana - Jeff Kinney</t>
  </si>
  <si>
    <t>Box Percy Jackson e os Olimpianos - Rick Riordan</t>
  </si>
  <si>
    <t>Capitão Cueca em cores 3</t>
  </si>
  <si>
    <t>Chapeuzinho Vermelho</t>
  </si>
  <si>
    <t>Historinhas da Bíblia para crianças</t>
  </si>
  <si>
    <t>Marcelo, Marmelo, Martelo - Ruth Rocha</t>
  </si>
  <si>
    <t>Minha vida fora de série – Paula Pimenta</t>
  </si>
  <si>
    <t>Mundo de Larissa Manoela - Larissa Manoela</t>
  </si>
  <si>
    <t>O Hobbit - J.R.R Tolkien</t>
  </si>
  <si>
    <t>O Pequeno Príncipe - Antoine de Saint-Exupéry</t>
  </si>
  <si>
    <t>O poder da ação para crianças – Paulo Vieira</t>
  </si>
  <si>
    <t>O Senhor dos Anéis (Vol. Único) - J.R.R Tolkien</t>
  </si>
  <si>
    <t>Gente</t>
  </si>
  <si>
    <t>Ed Culturama</t>
  </si>
  <si>
    <t>Agir</t>
  </si>
  <si>
    <t>José Olympio</t>
  </si>
  <si>
    <t>Vários*</t>
  </si>
  <si>
    <t>Martins Fontes</t>
  </si>
  <si>
    <t>Ed girassol</t>
  </si>
  <si>
    <t>V&amp;R</t>
  </si>
  <si>
    <t>Intrínseca</t>
  </si>
  <si>
    <t>Ed cia das letras</t>
  </si>
  <si>
    <t>Ed cia das letrinhas</t>
  </si>
  <si>
    <t>Ed culturama</t>
  </si>
  <si>
    <t>Salamandra</t>
  </si>
  <si>
    <t>Gutenberg</t>
  </si>
  <si>
    <t>Ed harper collins</t>
  </si>
  <si>
    <t>Harry Potter - J.K. Rowling</t>
  </si>
  <si>
    <t>Rocco</t>
  </si>
  <si>
    <t>Stranger Things</t>
  </si>
  <si>
    <t>Animais Fantásticos - J.K. Rowling</t>
  </si>
  <si>
    <t>Caminho Suave</t>
  </si>
  <si>
    <t>O Conto da Baleia: Livro infantil sobre meio ambiente</t>
  </si>
  <si>
    <t>Editora Sextante</t>
  </si>
  <si>
    <t>O Menino Marrom - Ziraldo Alves Pinto</t>
  </si>
  <si>
    <t>Melhoramentos</t>
  </si>
  <si>
    <t>O livro das virtudes para crianças -  William Bennett</t>
  </si>
  <si>
    <t>Nova Fronteira</t>
  </si>
  <si>
    <t>O livro dos porquês -  Ciência Hoje das Crianças</t>
  </si>
  <si>
    <t>Companhia das Letrinhas</t>
  </si>
  <si>
    <t>O Pequeno Príncipe Preto -  Rodrigo França</t>
  </si>
  <si>
    <t>O Leão, a feiticeira e o guarda-roupa, cartonado -  C S. Lewis</t>
  </si>
  <si>
    <t>HarperKids</t>
  </si>
  <si>
    <t>O livro dos heróis para crianças -  William Bennett</t>
  </si>
  <si>
    <t>Histórias da Bíblia para Crianças - Publishing Autumn</t>
  </si>
  <si>
    <t>SBN</t>
  </si>
  <si>
    <t>MAIOR PREÇO</t>
  </si>
  <si>
    <t>MENOR PREÇO</t>
  </si>
  <si>
    <t>Conect (Rua João Lisboa, esquina com Rua Piauí)</t>
  </si>
  <si>
    <t>299,99 (</t>
  </si>
  <si>
    <t>*Pesquisa realizada do dias 01/10/2025 a 05/10/2025</t>
  </si>
  <si>
    <t>De R$ 3.599,00 (sem leitor de disco)  a R$ 3.899,00 (com leitor de disco)</t>
  </si>
  <si>
    <t>De R$ 1.600,00(500GB) a R$ 1.800,00(1TB) (Seminovo à vista)</t>
  </si>
  <si>
    <t>De R$3.690,00(sem leitor de disco) a R$ 4.190,00  (com leitor de disco) (À vista)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</si>
</sst>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8" formatCode="&quot;R$&quot;\ #,##0.00;[Red]\-&quot;R$&quot;\ #,##0.00"/>
    <numFmt numFmtId="164" formatCode="&quot;R$&quot;\ #,##0.0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6.5"/>
      <name val="Arial"/>
    </font>
    <font>
      <b/>
      <sz val="6.5"/>
      <name val="Arial"/>
      <family val="2"/>
    </font>
    <font>
      <b/>
      <sz val="5"/>
      <name val="Arial"/>
    </font>
    <font>
      <b/>
      <sz val="5"/>
      <name val="Arial"/>
      <family val="2"/>
    </font>
    <font>
      <b/>
      <sz val="7.5"/>
      <name val="Calibri"/>
    </font>
    <font>
      <b/>
      <sz val="7.5"/>
      <name val="Arial"/>
    </font>
    <font>
      <b/>
      <sz val="7.5"/>
      <name val="Arial"/>
      <family val="2"/>
    </font>
    <font>
      <sz val="8"/>
      <color rgb="FF000000"/>
      <name val="Calibri"/>
      <family val="2"/>
    </font>
    <font>
      <b/>
      <sz val="8"/>
      <name val="Calibri"/>
    </font>
    <font>
      <b/>
      <sz val="8"/>
      <name val="Calibri"/>
      <family val="1"/>
    </font>
    <font>
      <sz val="6.5"/>
      <name val="Arial MT"/>
    </font>
    <font>
      <sz val="6.5"/>
      <color rgb="FF000000"/>
      <name val="Arial MT"/>
      <family val="2"/>
    </font>
    <font>
      <sz val="8"/>
      <name val="Calibri"/>
    </font>
    <font>
      <sz val="8"/>
      <name val="Calibri"/>
      <family val="1"/>
    </font>
    <font>
      <b/>
      <sz val="7"/>
      <name val="Arial"/>
    </font>
    <font>
      <b/>
      <sz val="7"/>
      <name val="Arial"/>
      <family val="2"/>
    </font>
    <font>
      <b/>
      <sz val="10"/>
      <color rgb="FF000000"/>
      <name val="Times New Roman"/>
      <family val="1"/>
    </font>
    <font>
      <b/>
      <sz val="6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7"/>
      <color rgb="FF000000"/>
      <name val="Arial"/>
      <family val="2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6D9F0"/>
        <bgColor rgb="FFFFFFFF"/>
      </patternFill>
    </fill>
    <fill>
      <patternFill patternType="solid">
        <fgColor rgb="FFB6DDE7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29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" fontId="9" fillId="0" borderId="13" xfId="0" applyNumberFormat="1" applyFont="1" applyBorder="1" applyAlignment="1">
      <alignment horizontal="center" vertical="top" shrinkToFit="1"/>
    </xf>
    <xf numFmtId="0" fontId="10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wrapText="1"/>
    </xf>
    <xf numFmtId="10" fontId="13" fillId="0" borderId="13" xfId="0" applyNumberFormat="1" applyFont="1" applyBorder="1" applyAlignment="1">
      <alignment horizontal="center" vertical="top" shrinkToFit="1"/>
    </xf>
    <xf numFmtId="0" fontId="1" fillId="0" borderId="8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wrapText="1"/>
    </xf>
    <xf numFmtId="0" fontId="1" fillId="7" borderId="17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 vertical="top" wrapText="1"/>
    </xf>
    <xf numFmtId="164" fontId="0" fillId="0" borderId="0" xfId="0" applyNumberFormat="1"/>
    <xf numFmtId="0" fontId="21" fillId="5" borderId="13" xfId="0" applyFont="1" applyFill="1" applyBorder="1" applyAlignment="1">
      <alignment horizontal="center" wrapText="1"/>
    </xf>
    <xf numFmtId="0" fontId="21" fillId="5" borderId="13" xfId="0" applyFont="1" applyFill="1" applyBorder="1" applyAlignment="1">
      <alignment horizontal="left" wrapText="1"/>
    </xf>
    <xf numFmtId="8" fontId="23" fillId="5" borderId="13" xfId="0" applyNumberFormat="1" applyFont="1" applyFill="1" applyBorder="1" applyAlignment="1">
      <alignment horizontal="center" vertical="top" wrapText="1"/>
    </xf>
    <xf numFmtId="0" fontId="23" fillId="5" borderId="16" xfId="0" applyFont="1" applyFill="1" applyBorder="1" applyAlignment="1">
      <alignment horizontal="center" vertical="top" wrapText="1"/>
    </xf>
    <xf numFmtId="0" fontId="23" fillId="4" borderId="16" xfId="0" applyFont="1" applyFill="1" applyBorder="1" applyAlignment="1">
      <alignment horizontal="center" vertical="top" wrapText="1"/>
    </xf>
    <xf numFmtId="0" fontId="21" fillId="5" borderId="16" xfId="0" applyFont="1" applyFill="1" applyBorder="1" applyAlignment="1">
      <alignment horizontal="center" vertical="top" wrapText="1"/>
    </xf>
    <xf numFmtId="164" fontId="23" fillId="5" borderId="16" xfId="0" applyNumberFormat="1" applyFont="1" applyFill="1" applyBorder="1" applyAlignment="1">
      <alignment horizontal="center" vertical="top" wrapText="1"/>
    </xf>
    <xf numFmtId="8" fontId="21" fillId="5" borderId="13" xfId="0" applyNumberFormat="1" applyFont="1" applyFill="1" applyBorder="1" applyAlignment="1">
      <alignment horizontal="left" wrapText="1"/>
    </xf>
    <xf numFmtId="0" fontId="23" fillId="4" borderId="13" xfId="0" applyFont="1" applyFill="1" applyBorder="1" applyAlignment="1">
      <alignment horizontal="left" vertical="top" wrapText="1"/>
    </xf>
    <xf numFmtId="0" fontId="23" fillId="5" borderId="16" xfId="0" applyFont="1" applyFill="1" applyBorder="1" applyAlignment="1">
      <alignment horizontal="left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11" xfId="0" applyNumberFormat="1" applyFont="1" applyFill="1" applyBorder="1" applyAlignment="1">
      <alignment horizontal="center" vertical="center" wrapText="1"/>
    </xf>
    <xf numFmtId="164" fontId="27" fillId="4" borderId="2" xfId="0" applyNumberFormat="1" applyFont="1" applyFill="1" applyBorder="1" applyAlignment="1">
      <alignment horizontal="center" vertical="center" wrapText="1"/>
    </xf>
    <xf numFmtId="164" fontId="20" fillId="4" borderId="4" xfId="0" applyNumberFormat="1" applyFont="1" applyFill="1" applyBorder="1" applyAlignment="1">
      <alignment horizontal="center" vertical="center" shrinkToFit="1"/>
    </xf>
    <xf numFmtId="164" fontId="27" fillId="4" borderId="9" xfId="0" applyNumberFormat="1" applyFont="1" applyFill="1" applyBorder="1" applyAlignment="1">
      <alignment horizontal="center" vertical="center" wrapText="1"/>
    </xf>
    <xf numFmtId="164" fontId="20" fillId="4" borderId="11" xfId="0" applyNumberFormat="1" applyFont="1" applyFill="1" applyBorder="1" applyAlignment="1">
      <alignment horizontal="center" vertical="center" shrinkToFit="1"/>
    </xf>
    <xf numFmtId="164" fontId="27" fillId="4" borderId="5" xfId="0" applyNumberFormat="1" applyFont="1" applyFill="1" applyBorder="1" applyAlignment="1">
      <alignment horizontal="center" vertical="center" wrapText="1"/>
    </xf>
    <xf numFmtId="164" fontId="20" fillId="4" borderId="7" xfId="0" applyNumberFormat="1" applyFont="1" applyFill="1" applyBorder="1" applyAlignment="1">
      <alignment horizontal="center" vertical="center" shrinkToFi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0" fontId="20" fillId="5" borderId="12" xfId="0" applyNumberFormat="1" applyFont="1" applyFill="1" applyBorder="1" applyAlignment="1">
      <alignment horizontal="center" vertical="center" shrinkToFit="1"/>
    </xf>
    <xf numFmtId="10" fontId="20" fillId="5" borderId="13" xfId="0" applyNumberFormat="1" applyFont="1" applyFill="1" applyBorder="1" applyAlignment="1">
      <alignment horizontal="center" vertical="center" shrinkToFit="1"/>
    </xf>
    <xf numFmtId="0" fontId="27" fillId="5" borderId="2" xfId="0" applyFont="1" applyFill="1" applyBorder="1" applyAlignment="1">
      <alignment horizontal="center" vertical="center" wrapText="1"/>
    </xf>
    <xf numFmtId="2" fontId="20" fillId="5" borderId="4" xfId="0" applyNumberFormat="1" applyFont="1" applyFill="1" applyBorder="1" applyAlignment="1">
      <alignment horizontal="center" vertical="center" shrinkToFit="1"/>
    </xf>
    <xf numFmtId="10" fontId="21" fillId="0" borderId="13" xfId="0" applyNumberFormat="1" applyFont="1" applyBorder="1" applyAlignment="1">
      <alignment horizontal="center" vertical="top" shrinkToFit="1"/>
    </xf>
    <xf numFmtId="8" fontId="23" fillId="10" borderId="13" xfId="0" applyNumberFormat="1" applyFont="1" applyFill="1" applyBorder="1" applyAlignment="1">
      <alignment horizontal="center" vertical="top" wrapText="1"/>
    </xf>
    <xf numFmtId="164" fontId="23" fillId="8" borderId="16" xfId="0" applyNumberFormat="1" applyFont="1" applyFill="1" applyBorder="1" applyAlignment="1">
      <alignment horizontal="center" vertical="top" wrapText="1"/>
    </xf>
    <xf numFmtId="164" fontId="21" fillId="8" borderId="16" xfId="0" applyNumberFormat="1" applyFont="1" applyFill="1" applyBorder="1" applyAlignment="1">
      <alignment horizontal="center" vertical="top" wrapText="1"/>
    </xf>
    <xf numFmtId="164" fontId="23" fillId="11" borderId="16" xfId="0" applyNumberFormat="1" applyFont="1" applyFill="1" applyBorder="1" applyAlignment="1">
      <alignment horizontal="center" vertical="top" wrapText="1"/>
    </xf>
    <xf numFmtId="0" fontId="23" fillId="8" borderId="13" xfId="0" applyFont="1" applyFill="1" applyBorder="1" applyAlignment="1">
      <alignment horizontal="left" vertical="top" wrapText="1"/>
    </xf>
    <xf numFmtId="1" fontId="18" fillId="0" borderId="13" xfId="0" applyNumberFormat="1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wrapText="1"/>
    </xf>
    <xf numFmtId="0" fontId="24" fillId="2" borderId="16" xfId="0" applyFont="1" applyFill="1" applyBorder="1" applyAlignment="1">
      <alignment horizontal="center" vertical="top" wrapText="1"/>
    </xf>
    <xf numFmtId="1" fontId="9" fillId="0" borderId="16" xfId="0" applyNumberFormat="1" applyFont="1" applyBorder="1" applyAlignment="1">
      <alignment horizontal="center" vertical="top" shrinkToFit="1"/>
    </xf>
    <xf numFmtId="0" fontId="10" fillId="0" borderId="16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top" wrapText="1"/>
    </xf>
    <xf numFmtId="8" fontId="23" fillId="10" borderId="16" xfId="0" applyNumberFormat="1" applyFont="1" applyFill="1" applyBorder="1" applyAlignment="1">
      <alignment horizontal="center" vertical="top" wrapText="1"/>
    </xf>
    <xf numFmtId="8" fontId="23" fillId="8" borderId="16" xfId="0" applyNumberFormat="1" applyFont="1" applyFill="1" applyBorder="1" applyAlignment="1">
      <alignment horizontal="center" vertical="top" wrapText="1"/>
    </xf>
    <xf numFmtId="10" fontId="21" fillId="5" borderId="16" xfId="0" applyNumberFormat="1" applyFont="1" applyFill="1" applyBorder="1" applyAlignment="1">
      <alignment horizontal="center" vertical="top" shrinkToFit="1"/>
    </xf>
    <xf numFmtId="8" fontId="23" fillId="4" borderId="16" xfId="0" applyNumberFormat="1" applyFont="1" applyFill="1" applyBorder="1" applyAlignment="1">
      <alignment horizontal="center" vertical="top" wrapText="1"/>
    </xf>
    <xf numFmtId="8" fontId="23" fillId="9" borderId="16" xfId="0" applyNumberFormat="1" applyFont="1" applyFill="1" applyBorder="1" applyAlignment="1">
      <alignment horizontal="center" vertical="top" wrapText="1"/>
    </xf>
    <xf numFmtId="8" fontId="23" fillId="11" borderId="16" xfId="0" applyNumberFormat="1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left" vertical="top" wrapText="1"/>
    </xf>
    <xf numFmtId="8" fontId="21" fillId="5" borderId="16" xfId="0" applyNumberFormat="1" applyFont="1" applyFill="1" applyBorder="1" applyAlignment="1">
      <alignment horizontal="center" vertical="top" wrapText="1"/>
    </xf>
    <xf numFmtId="8" fontId="21" fillId="8" borderId="16" xfId="0" applyNumberFormat="1" applyFont="1" applyFill="1" applyBorder="1" applyAlignment="1">
      <alignment horizontal="center" vertical="top" wrapText="1"/>
    </xf>
    <xf numFmtId="8" fontId="21" fillId="11" borderId="16" xfId="0" applyNumberFormat="1" applyFont="1" applyFill="1" applyBorder="1" applyAlignment="1">
      <alignment horizontal="center" vertical="top" wrapText="1"/>
    </xf>
    <xf numFmtId="164" fontId="21" fillId="11" borderId="16" xfId="0" applyNumberFormat="1" applyFont="1" applyFill="1" applyBorder="1" applyAlignment="1">
      <alignment horizontal="center" vertical="top" shrinkToFit="1"/>
    </xf>
    <xf numFmtId="164" fontId="21" fillId="5" borderId="16" xfId="0" applyNumberFormat="1" applyFont="1" applyFill="1" applyBorder="1" applyAlignment="1">
      <alignment horizontal="center" vertical="top" shrinkToFit="1"/>
    </xf>
    <xf numFmtId="164" fontId="21" fillId="8" borderId="16" xfId="0" applyNumberFormat="1" applyFont="1" applyFill="1" applyBorder="1" applyAlignment="1">
      <alignment horizontal="center" vertical="top" shrinkToFit="1"/>
    </xf>
    <xf numFmtId="164" fontId="23" fillId="4" borderId="16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1" fillId="5" borderId="2" xfId="0" applyFont="1" applyFill="1" applyBorder="1" applyAlignment="1">
      <alignment horizontal="center" wrapText="1"/>
    </xf>
    <xf numFmtId="0" fontId="21" fillId="5" borderId="4" xfId="0" applyFont="1" applyFill="1" applyBorder="1" applyAlignment="1">
      <alignment horizontal="center" wrapText="1"/>
    </xf>
    <xf numFmtId="8" fontId="23" fillId="0" borderId="2" xfId="0" applyNumberFormat="1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8" fontId="23" fillId="0" borderId="4" xfId="0" applyNumberFormat="1" applyFont="1" applyBorder="1" applyAlignment="1">
      <alignment horizontal="center" vertical="top" wrapText="1"/>
    </xf>
    <xf numFmtId="10" fontId="13" fillId="0" borderId="2" xfId="0" applyNumberFormat="1" applyFont="1" applyBorder="1" applyAlignment="1">
      <alignment horizontal="center" vertical="top" shrinkToFit="1"/>
    </xf>
    <xf numFmtId="10" fontId="13" fillId="0" borderId="4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5"/>
    </xf>
    <xf numFmtId="0" fontId="4" fillId="0" borderId="7" xfId="0" applyFont="1" applyBorder="1" applyAlignment="1">
      <alignment horizontal="left" vertical="top" wrapText="1" indent="5"/>
    </xf>
    <xf numFmtId="0" fontId="4" fillId="0" borderId="9" xfId="0" applyFont="1" applyBorder="1" applyAlignment="1">
      <alignment horizontal="left" vertical="top" wrapText="1" indent="5"/>
    </xf>
    <xf numFmtId="0" fontId="4" fillId="0" borderId="10" xfId="0" applyFont="1" applyBorder="1" applyAlignment="1">
      <alignment horizontal="left" vertical="top" wrapText="1" indent="5"/>
    </xf>
    <xf numFmtId="0" fontId="4" fillId="0" borderId="11" xfId="0" applyFont="1" applyBorder="1" applyAlignment="1">
      <alignment horizontal="left" vertical="top" wrapText="1" indent="5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6" fontId="23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6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center" vertical="top" wrapText="1"/>
    </xf>
    <xf numFmtId="164" fontId="21" fillId="5" borderId="16" xfId="0" applyNumberFormat="1" applyFont="1" applyFill="1" applyBorder="1" applyAlignment="1">
      <alignment horizontal="center" vertical="top" wrapText="1"/>
    </xf>
    <xf numFmtId="164" fontId="21" fillId="4" borderId="16" xfId="0" applyNumberFormat="1" applyFont="1" applyFill="1" applyBorder="1" applyAlignment="1">
      <alignment horizontal="center" vertical="top" shrinkToFit="1"/>
    </xf>
    <xf numFmtId="0" fontId="23" fillId="4" borderId="16" xfId="0" applyFont="1" applyFill="1" applyBorder="1" applyAlignment="1">
      <alignment horizontal="center" vertical="top" wrapText="1"/>
    </xf>
    <xf numFmtId="164" fontId="21" fillId="9" borderId="16" xfId="0" applyNumberFormat="1" applyFont="1" applyFill="1" applyBorder="1" applyAlignment="1">
      <alignment horizontal="center" vertical="top" shrinkToFit="1"/>
    </xf>
    <xf numFmtId="2" fontId="21" fillId="4" borderId="16" xfId="0" applyNumberFormat="1" applyFont="1" applyFill="1" applyBorder="1" applyAlignment="1">
      <alignment horizontal="center" vertical="top" shrinkToFit="1"/>
    </xf>
    <xf numFmtId="2" fontId="21" fillId="5" borderId="16" xfId="0" applyNumberFormat="1" applyFont="1" applyFill="1" applyBorder="1" applyAlignment="1">
      <alignment horizontal="center" vertical="top" shrinkToFit="1"/>
    </xf>
    <xf numFmtId="8" fontId="21" fillId="8" borderId="16" xfId="0" applyNumberFormat="1" applyFont="1" applyFill="1" applyBorder="1" applyAlignment="1">
      <alignment horizontal="center" vertical="top" wrapText="1"/>
    </xf>
    <xf numFmtId="0" fontId="21" fillId="8" borderId="16" xfId="0" applyFont="1" applyFill="1" applyBorder="1" applyAlignment="1">
      <alignment horizontal="center" vertical="top" wrapText="1"/>
    </xf>
    <xf numFmtId="0" fontId="21" fillId="5" borderId="16" xfId="0" applyFont="1" applyFill="1" applyBorder="1" applyAlignment="1">
      <alignment horizontal="center" vertical="top" wrapText="1"/>
    </xf>
    <xf numFmtId="8" fontId="23" fillId="9" borderId="16" xfId="0" applyNumberFormat="1" applyFont="1" applyFill="1" applyBorder="1" applyAlignment="1">
      <alignment horizontal="center" vertical="top" wrapText="1"/>
    </xf>
    <xf numFmtId="0" fontId="23" fillId="9" borderId="16" xfId="0" applyFont="1" applyFill="1" applyBorder="1" applyAlignment="1">
      <alignment horizontal="center" vertical="top" wrapText="1"/>
    </xf>
    <xf numFmtId="8" fontId="23" fillId="10" borderId="16" xfId="0" applyNumberFormat="1" applyFont="1" applyFill="1" applyBorder="1" applyAlignment="1">
      <alignment horizontal="center" vertical="top" wrapText="1"/>
    </xf>
    <xf numFmtId="0" fontId="23" fillId="10" borderId="16" xfId="0" applyFont="1" applyFill="1" applyBorder="1" applyAlignment="1">
      <alignment horizontal="center" vertical="top" wrapText="1"/>
    </xf>
    <xf numFmtId="8" fontId="23" fillId="4" borderId="16" xfId="0" applyNumberFormat="1" applyFont="1" applyFill="1" applyBorder="1" applyAlignment="1">
      <alignment horizontal="center" vertical="top" wrapText="1"/>
    </xf>
    <xf numFmtId="8" fontId="21" fillId="5" borderId="16" xfId="0" applyNumberFormat="1" applyFont="1" applyFill="1" applyBorder="1" applyAlignment="1">
      <alignment horizontal="center" vertical="top" wrapText="1"/>
    </xf>
    <xf numFmtId="0" fontId="23" fillId="5" borderId="16" xfId="0" applyFont="1" applyFill="1" applyBorder="1" applyAlignment="1">
      <alignment horizontal="center" vertical="top" wrapText="1"/>
    </xf>
    <xf numFmtId="8" fontId="23" fillId="8" borderId="16" xfId="0" applyNumberFormat="1" applyFont="1" applyFill="1" applyBorder="1" applyAlignment="1">
      <alignment horizontal="center" vertical="top" wrapText="1"/>
    </xf>
    <xf numFmtId="0" fontId="23" fillId="8" borderId="16" xfId="0" applyFont="1" applyFill="1" applyBorder="1" applyAlignment="1">
      <alignment horizontal="center" vertical="top" wrapText="1"/>
    </xf>
    <xf numFmtId="0" fontId="23" fillId="4" borderId="16" xfId="0" quotePrefix="1" applyFont="1" applyFill="1" applyBorder="1" applyAlignment="1">
      <alignment horizontal="center" vertical="top" wrapText="1"/>
    </xf>
    <xf numFmtId="164" fontId="21" fillId="11" borderId="16" xfId="0" applyNumberFormat="1" applyFont="1" applyFill="1" applyBorder="1" applyAlignment="1">
      <alignment horizontal="center" vertical="top" wrapText="1"/>
    </xf>
    <xf numFmtId="164" fontId="23" fillId="9" borderId="16" xfId="0" applyNumberFormat="1" applyFont="1" applyFill="1" applyBorder="1" applyAlignment="1">
      <alignment horizontal="center" vertical="top" wrapText="1"/>
    </xf>
    <xf numFmtId="164" fontId="21" fillId="8" borderId="16" xfId="0" applyNumberFormat="1" applyFont="1" applyFill="1" applyBorder="1" applyAlignment="1">
      <alignment horizontal="center" vertical="top" wrapText="1"/>
    </xf>
    <xf numFmtId="8" fontId="23" fillId="4" borderId="16" xfId="0" applyNumberFormat="1" applyFont="1" applyFill="1" applyBorder="1" applyAlignment="1">
      <alignment horizontal="center" vertical="top"/>
    </xf>
    <xf numFmtId="0" fontId="23" fillId="4" borderId="16" xfId="0" applyFont="1" applyFill="1" applyBorder="1" applyAlignment="1">
      <alignment horizontal="center" vertical="top"/>
    </xf>
    <xf numFmtId="164" fontId="23" fillId="4" borderId="16" xfId="0" applyNumberFormat="1" applyFont="1" applyFill="1" applyBorder="1" applyAlignment="1">
      <alignment horizontal="center" vertical="top" wrapText="1"/>
    </xf>
    <xf numFmtId="0" fontId="21" fillId="4" borderId="16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left" wrapText="1"/>
    </xf>
    <xf numFmtId="164" fontId="23" fillId="5" borderId="16" xfId="0" applyNumberFormat="1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center" vertical="top" wrapText="1"/>
    </xf>
    <xf numFmtId="0" fontId="21" fillId="6" borderId="16" xfId="0" applyFont="1" applyFill="1" applyBorder="1" applyAlignment="1">
      <alignment horizontal="center" wrapText="1"/>
    </xf>
    <xf numFmtId="0" fontId="21" fillId="3" borderId="16" xfId="0" applyFont="1" applyFill="1" applyBorder="1" applyAlignment="1">
      <alignment horizontal="center" wrapText="1"/>
    </xf>
    <xf numFmtId="0" fontId="25" fillId="0" borderId="16" xfId="0" applyFont="1" applyBorder="1" applyAlignment="1">
      <alignment horizontal="center" vertical="top" wrapText="1"/>
    </xf>
    <xf numFmtId="8" fontId="23" fillId="5" borderId="16" xfId="0" applyNumberFormat="1" applyFont="1" applyFill="1" applyBorder="1" applyAlignment="1">
      <alignment horizontal="center" vertical="top" wrapText="1"/>
    </xf>
    <xf numFmtId="0" fontId="12" fillId="5" borderId="16" xfId="0" applyFont="1" applyFill="1" applyBorder="1" applyAlignment="1">
      <alignment horizontal="center" vertical="top" wrapText="1"/>
    </xf>
    <xf numFmtId="164" fontId="27" fillId="4" borderId="2" xfId="0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center" vertical="center" wrapText="1"/>
    </xf>
    <xf numFmtId="164" fontId="27" fillId="4" borderId="5" xfId="0" applyNumberFormat="1" applyFont="1" applyFill="1" applyBorder="1" applyAlignment="1">
      <alignment horizontal="center" vertical="center" wrapText="1"/>
    </xf>
    <xf numFmtId="164" fontId="27" fillId="4" borderId="7" xfId="0" applyNumberFormat="1" applyFont="1" applyFill="1" applyBorder="1" applyAlignment="1">
      <alignment horizontal="center" vertical="center" wrapText="1"/>
    </xf>
    <xf numFmtId="164" fontId="27" fillId="4" borderId="9" xfId="0" applyNumberFormat="1" applyFont="1" applyFill="1" applyBorder="1" applyAlignment="1">
      <alignment horizontal="center" vertical="center" wrapText="1"/>
    </xf>
    <xf numFmtId="164" fontId="27" fillId="4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5" borderId="5" xfId="0" applyNumberFormat="1" applyFont="1" applyFill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center" vertical="center" wrapText="1"/>
    </xf>
    <xf numFmtId="164" fontId="20" fillId="5" borderId="9" xfId="0" applyNumberFormat="1" applyFont="1" applyFill="1" applyBorder="1" applyAlignment="1">
      <alignment horizontal="center" vertical="center" wrapText="1"/>
    </xf>
    <xf numFmtId="164" fontId="20" fillId="5" borderId="1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shrinkToFit="1"/>
    </xf>
    <xf numFmtId="1" fontId="18" fillId="0" borderId="12" xfId="0" applyNumberFormat="1" applyFont="1" applyBorder="1" applyAlignment="1">
      <alignment horizontal="center" vertical="center" shrinkToFit="1"/>
    </xf>
    <xf numFmtId="164" fontId="27" fillId="10" borderId="2" xfId="0" applyNumberFormat="1" applyFont="1" applyFill="1" applyBorder="1" applyAlignment="1">
      <alignment horizontal="center" vertical="center" wrapText="1"/>
    </xf>
    <xf numFmtId="164" fontId="27" fillId="1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164" fontId="20" fillId="4" borderId="5" xfId="0" applyNumberFormat="1" applyFont="1" applyFill="1" applyBorder="1" applyAlignment="1">
      <alignment horizontal="center" vertical="center" wrapText="1"/>
    </xf>
    <xf numFmtId="164" fontId="20" fillId="4" borderId="7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11" xfId="0" applyNumberFormat="1" applyFont="1" applyFill="1" applyBorder="1" applyAlignment="1">
      <alignment horizontal="center" vertical="center" wrapText="1"/>
    </xf>
    <xf numFmtId="164" fontId="29" fillId="0" borderId="2" xfId="0" applyNumberFormat="1" applyFont="1" applyBorder="1" applyAlignment="1">
      <alignment horizontal="center" vertical="center"/>
    </xf>
    <xf numFmtId="164" fontId="29" fillId="0" borderId="4" xfId="0" applyNumberFormat="1" applyFont="1" applyBorder="1" applyAlignment="1">
      <alignment horizontal="center" vertical="center"/>
    </xf>
    <xf numFmtId="164" fontId="29" fillId="0" borderId="5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164" fontId="29" fillId="0" borderId="9" xfId="0" applyNumberFormat="1" applyFont="1" applyBorder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164" fontId="27" fillId="4" borderId="27" xfId="0" applyNumberFormat="1" applyFont="1" applyFill="1" applyBorder="1" applyAlignment="1">
      <alignment horizontal="center" vertical="center" wrapText="1"/>
    </xf>
    <xf numFmtId="164" fontId="27" fillId="4" borderId="28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164" fontId="27" fillId="5" borderId="2" xfId="0" applyNumberFormat="1" applyFont="1" applyFill="1" applyBorder="1" applyAlignment="1">
      <alignment horizontal="center" vertical="center" wrapText="1"/>
    </xf>
    <xf numFmtId="164" fontId="27" fillId="5" borderId="5" xfId="0" applyNumberFormat="1" applyFont="1" applyFill="1" applyBorder="1" applyAlignment="1">
      <alignment horizontal="center" vertical="center" wrapText="1"/>
    </xf>
    <xf numFmtId="164" fontId="27" fillId="5" borderId="7" xfId="0" applyNumberFormat="1" applyFont="1" applyFill="1" applyBorder="1" applyAlignment="1">
      <alignment horizontal="center" vertical="center" wrapText="1"/>
    </xf>
    <xf numFmtId="164" fontId="27" fillId="5" borderId="9" xfId="0" applyNumberFormat="1" applyFont="1" applyFill="1" applyBorder="1" applyAlignment="1">
      <alignment horizontal="center" vertical="center" wrapText="1"/>
    </xf>
    <xf numFmtId="164" fontId="27" fillId="5" borderId="11" xfId="0" applyNumberFormat="1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wrapText="1"/>
    </xf>
    <xf numFmtId="0" fontId="1" fillId="7" borderId="7" xfId="0" applyFont="1" applyFill="1" applyBorder="1" applyAlignment="1">
      <alignment horizontal="left" wrapText="1"/>
    </xf>
    <xf numFmtId="164" fontId="27" fillId="5" borderId="18" xfId="0" applyNumberFormat="1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 wrapText="1"/>
    </xf>
    <xf numFmtId="164" fontId="27" fillId="5" borderId="25" xfId="0" applyNumberFormat="1" applyFont="1" applyFill="1" applyBorder="1" applyAlignment="1">
      <alignment horizontal="center" vertical="center" wrapText="1"/>
    </xf>
    <xf numFmtId="0" fontId="27" fillId="5" borderId="26" xfId="0" applyFont="1" applyFill="1" applyBorder="1" applyAlignment="1">
      <alignment horizontal="center" vertical="center" wrapText="1"/>
    </xf>
    <xf numFmtId="164" fontId="27" fillId="5" borderId="4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4" fontId="27" fillId="4" borderId="29" xfId="0" applyNumberFormat="1" applyFont="1" applyFill="1" applyBorder="1" applyAlignment="1">
      <alignment horizontal="center" vertical="center" wrapText="1"/>
    </xf>
    <xf numFmtId="164" fontId="27" fillId="4" borderId="30" xfId="0" applyNumberFormat="1" applyFont="1" applyFill="1" applyBorder="1" applyAlignment="1">
      <alignment horizontal="center" vertical="center" wrapText="1"/>
    </xf>
    <xf numFmtId="164" fontId="27" fillId="4" borderId="31" xfId="0" applyNumberFormat="1" applyFont="1" applyFill="1" applyBorder="1" applyAlignment="1">
      <alignment horizontal="center" vertical="center" wrapText="1"/>
    </xf>
    <xf numFmtId="164" fontId="27" fillId="4" borderId="32" xfId="0" applyNumberFormat="1" applyFont="1" applyFill="1" applyBorder="1" applyAlignment="1">
      <alignment horizontal="center" vertical="center" wrapText="1"/>
    </xf>
    <xf numFmtId="164" fontId="20" fillId="11" borderId="2" xfId="0" applyNumberFormat="1" applyFont="1" applyFill="1" applyBorder="1" applyAlignment="1">
      <alignment horizontal="center" vertical="center" wrapText="1"/>
    </xf>
    <xf numFmtId="164" fontId="20" fillId="11" borderId="4" xfId="0" applyNumberFormat="1" applyFont="1" applyFill="1" applyBorder="1" applyAlignment="1">
      <alignment horizontal="center" vertical="center" wrapText="1"/>
    </xf>
    <xf numFmtId="164" fontId="20" fillId="5" borderId="2" xfId="0" applyNumberFormat="1" applyFont="1" applyFill="1" applyBorder="1" applyAlignment="1">
      <alignment horizontal="center" vertical="center" wrapText="1"/>
    </xf>
    <xf numFmtId="164" fontId="20" fillId="5" borderId="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4" fillId="0" borderId="14" xfId="0" applyFont="1" applyBorder="1" applyAlignment="1">
      <alignment horizontal="left" vertical="top" wrapText="1" indent="2"/>
    </xf>
    <xf numFmtId="0" fontId="4" fillId="0" borderId="15" xfId="0" applyFont="1" applyBorder="1" applyAlignment="1">
      <alignment horizontal="left" vertical="top" wrapText="1" indent="2"/>
    </xf>
    <xf numFmtId="0" fontId="4" fillId="0" borderId="14" xfId="0" applyFont="1" applyBorder="1" applyAlignment="1">
      <alignment horizontal="left" vertical="top" wrapText="1" indent="1"/>
    </xf>
    <xf numFmtId="0" fontId="4" fillId="0" borderId="15" xfId="0" applyFont="1" applyBorder="1" applyAlignment="1">
      <alignment horizontal="left" vertical="top" wrapText="1" inden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left" wrapText="1"/>
    </xf>
    <xf numFmtId="0" fontId="1" fillId="7" borderId="17" xfId="0" applyFont="1" applyFill="1" applyBorder="1" applyAlignment="1">
      <alignment horizontal="left" wrapText="1"/>
    </xf>
    <xf numFmtId="164" fontId="27" fillId="9" borderId="2" xfId="0" applyNumberFormat="1" applyFont="1" applyFill="1" applyBorder="1" applyAlignment="1">
      <alignment horizontal="center" vertical="center" wrapText="1"/>
    </xf>
    <xf numFmtId="164" fontId="27" fillId="9" borderId="4" xfId="0" applyNumberFormat="1" applyFont="1" applyFill="1" applyBorder="1" applyAlignment="1">
      <alignment horizontal="center" vertical="center" wrapText="1"/>
    </xf>
    <xf numFmtId="164" fontId="27" fillId="4" borderId="25" xfId="0" applyNumberFormat="1" applyFont="1" applyFill="1" applyBorder="1" applyAlignment="1">
      <alignment horizontal="center" vertical="center" wrapText="1"/>
    </xf>
    <xf numFmtId="164" fontId="27" fillId="4" borderId="26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20" fillId="4" borderId="5" xfId="0" applyNumberFormat="1" applyFont="1" applyFill="1" applyBorder="1" applyAlignment="1">
      <alignment horizontal="center" vertical="center" shrinkToFit="1"/>
    </xf>
    <xf numFmtId="164" fontId="20" fillId="4" borderId="7" xfId="0" applyNumberFormat="1" applyFont="1" applyFill="1" applyBorder="1" applyAlignment="1">
      <alignment horizontal="center" vertical="center" shrinkToFit="1"/>
    </xf>
    <xf numFmtId="164" fontId="20" fillId="4" borderId="9" xfId="0" applyNumberFormat="1" applyFont="1" applyFill="1" applyBorder="1" applyAlignment="1">
      <alignment horizontal="center" vertical="center" shrinkToFit="1"/>
    </xf>
    <xf numFmtId="164" fontId="20" fillId="4" borderId="11" xfId="0" applyNumberFormat="1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wrapText="1"/>
    </xf>
    <xf numFmtId="0" fontId="28" fillId="0" borderId="7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164" fontId="20" fillId="4" borderId="19" xfId="0" applyNumberFormat="1" applyFont="1" applyFill="1" applyBorder="1" applyAlignment="1">
      <alignment horizontal="center" vertical="center" wrapText="1"/>
    </xf>
    <xf numFmtId="164" fontId="20" fillId="4" borderId="20" xfId="0" applyNumberFormat="1" applyFont="1" applyFill="1" applyBorder="1" applyAlignment="1">
      <alignment horizontal="center" vertical="center" wrapText="1"/>
    </xf>
    <xf numFmtId="164" fontId="20" fillId="4" borderId="21" xfId="0" applyNumberFormat="1" applyFont="1" applyFill="1" applyBorder="1" applyAlignment="1">
      <alignment horizontal="center" vertical="center" wrapText="1"/>
    </xf>
    <xf numFmtId="1" fontId="18" fillId="0" borderId="22" xfId="0" applyNumberFormat="1" applyFont="1" applyBorder="1" applyAlignment="1">
      <alignment horizontal="center" vertical="center" shrinkToFit="1"/>
    </xf>
    <xf numFmtId="1" fontId="18" fillId="0" borderId="23" xfId="0" applyNumberFormat="1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9" fontId="20" fillId="5" borderId="17" xfId="1" applyFont="1" applyFill="1" applyBorder="1" applyAlignment="1">
      <alignment horizontal="center" vertical="center" wrapText="1"/>
    </xf>
    <xf numFmtId="9" fontId="20" fillId="5" borderId="24" xfId="1" applyFont="1" applyFill="1" applyBorder="1" applyAlignment="1">
      <alignment horizontal="center" vertical="center" wrapText="1"/>
    </xf>
    <xf numFmtId="9" fontId="20" fillId="5" borderId="1" xfId="1" applyFont="1" applyFill="1" applyBorder="1" applyAlignment="1">
      <alignment horizontal="center" vertical="center" wrapText="1"/>
    </xf>
    <xf numFmtId="9" fontId="20" fillId="5" borderId="12" xfId="1" applyFont="1" applyFill="1" applyBorder="1" applyAlignment="1">
      <alignment horizontal="center" vertical="center" wrapText="1"/>
    </xf>
    <xf numFmtId="10" fontId="20" fillId="5" borderId="1" xfId="0" applyNumberFormat="1" applyFont="1" applyFill="1" applyBorder="1" applyAlignment="1">
      <alignment horizontal="center" vertical="center" shrinkToFit="1"/>
    </xf>
    <xf numFmtId="10" fontId="20" fillId="5" borderId="12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4</xdr:col>
      <xdr:colOff>1475646</xdr:colOff>
      <xdr:row>0</xdr:row>
      <xdr:rowOff>876190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C0505F5-FE7E-AFDF-89F1-8440CC4E3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0"/>
          <a:ext cx="5828571" cy="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180975</xdr:rowOff>
    </xdr:from>
    <xdr:to>
      <xdr:col>9</xdr:col>
      <xdr:colOff>255815</xdr:colOff>
      <xdr:row>0</xdr:row>
      <xdr:rowOff>902153</xdr:rowOff>
    </xdr:to>
    <xdr:grpSp>
      <xdr:nvGrpSpPr>
        <xdr:cNvPr id="26" name="Agrupar 25">
          <a:extLst>
            <a:ext uri="{FF2B5EF4-FFF2-40B4-BE49-F238E27FC236}">
              <a16:creationId xmlns:a16="http://schemas.microsoft.com/office/drawing/2014/main" id="{70B35D33-F609-42E0-B5AC-DB48AE0ED5EE}"/>
            </a:ext>
          </a:extLst>
        </xdr:cNvPr>
        <xdr:cNvGrpSpPr>
          <a:grpSpLocks/>
        </xdr:cNvGrpSpPr>
      </xdr:nvGrpSpPr>
      <xdr:grpSpPr>
        <a:xfrm>
          <a:off x="835688" y="180975"/>
          <a:ext cx="7134330" cy="721178"/>
          <a:chOff x="0" y="0"/>
          <a:chExt cx="5572470" cy="922655"/>
        </a:xfrm>
      </xdr:grpSpPr>
      <xdr:pic>
        <xdr:nvPicPr>
          <xdr:cNvPr id="27" name="Imagem 26">
            <a:extLst>
              <a:ext uri="{FF2B5EF4-FFF2-40B4-BE49-F238E27FC236}">
                <a16:creationId xmlns:a16="http://schemas.microsoft.com/office/drawing/2014/main" id="{E1A94F70-E4D1-D3A0-79D1-BBCA8EC92B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500505" cy="922655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28" name="Conector reto 27">
            <a:extLst>
              <a:ext uri="{FF2B5EF4-FFF2-40B4-BE49-F238E27FC236}">
                <a16:creationId xmlns:a16="http://schemas.microsoft.com/office/drawing/2014/main" id="{88AA9FBF-64AD-1E18-1FF5-8EA511EDEE45}"/>
              </a:ext>
            </a:extLst>
          </xdr:cNvPr>
          <xdr:cNvCxnSpPr/>
        </xdr:nvCxnSpPr>
        <xdr:spPr>
          <a:xfrm>
            <a:off x="1751162" y="25880"/>
            <a:ext cx="0" cy="86227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Caixa de Texto 6">
            <a:extLst>
              <a:ext uri="{FF2B5EF4-FFF2-40B4-BE49-F238E27FC236}">
                <a16:creationId xmlns:a16="http://schemas.microsoft.com/office/drawing/2014/main" id="{44A78FAC-16AD-230C-8451-4ABE91A7C04D}"/>
              </a:ext>
            </a:extLst>
          </xdr:cNvPr>
          <xdr:cNvSpPr txBox="1"/>
        </xdr:nvSpPr>
        <xdr:spPr>
          <a:xfrm>
            <a:off x="2009405" y="86265"/>
            <a:ext cx="3563065" cy="741872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buNone/>
            </a:pPr>
            <a:r>
              <a:rPr lang="pt-BR" sz="1100">
                <a:effectLst/>
                <a:latin typeface="Aptos" panose="020B0004020202020204" pitchFamily="34" charset="0"/>
                <a:ea typeface="Times New Roman" panose="02020603050405020304" pitchFamily="18" charset="0"/>
              </a:rPr>
              <a:t>ESTADO DO MARANHÃO</a:t>
            </a:r>
            <a:endParaRPr lang="pt-BR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buNone/>
            </a:pPr>
            <a:r>
              <a:rPr lang="pt-BR" sz="1100">
                <a:effectLst/>
                <a:latin typeface="Aptos" panose="020B0004020202020204" pitchFamily="34" charset="0"/>
                <a:ea typeface="Times New Roman" panose="02020603050405020304" pitchFamily="18" charset="0"/>
              </a:rPr>
              <a:t>PREFEITURA MUNICIPAL DE IMPERATRIZ</a:t>
            </a:r>
            <a:endParaRPr lang="pt-BR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buNone/>
            </a:pPr>
            <a:r>
              <a:rPr lang="pt-BR" sz="1100">
                <a:effectLst/>
                <a:latin typeface="Aptos" panose="020B0004020202020204" pitchFamily="34" charset="0"/>
                <a:ea typeface="Times New Roman" panose="02020603050405020304" pitchFamily="18" charset="0"/>
              </a:rPr>
              <a:t>PROCURADORIA GERAL DO MUNICÍPIO DE IMPERATRIZ</a:t>
            </a:r>
            <a:endParaRPr lang="pt-BR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r>
              <a:rPr lang="pt-BR" sz="1100" b="1">
                <a:effectLst/>
                <a:latin typeface="Aptos" panose="020B0004020202020204" pitchFamily="34" charset="0"/>
                <a:ea typeface="Times New Roman" panose="02020603050405020304" pitchFamily="18" charset="0"/>
              </a:rPr>
              <a:t>PROCON MUNICIPAL DE IMPERATRIZ</a:t>
            </a:r>
            <a:endParaRPr lang="pt-BR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74840</xdr:colOff>
      <xdr:row>0</xdr:row>
      <xdr:rowOff>189139</xdr:rowOff>
    </xdr:from>
    <xdr:to>
      <xdr:col>2</xdr:col>
      <xdr:colOff>727966</xdr:colOff>
      <xdr:row>0</xdr:row>
      <xdr:rowOff>189139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6BF1C44-4FCC-4B76-90BD-BD32F076CDE5}"/>
            </a:ext>
          </a:extLst>
        </xdr:cNvPr>
        <xdr:cNvGrpSpPr>
          <a:grpSpLocks/>
        </xdr:cNvGrpSpPr>
      </xdr:nvGrpSpPr>
      <xdr:grpSpPr>
        <a:xfrm>
          <a:off x="684440" y="189139"/>
          <a:ext cx="1262726" cy="0"/>
          <a:chOff x="0" y="0"/>
          <a:chExt cx="1751162" cy="922655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C6EE088-BA3C-D7AF-A4BD-A9F6AA3788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500505" cy="922655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A99BB144-E9F0-2434-16F9-AA2CF389E26F}"/>
              </a:ext>
            </a:extLst>
          </xdr:cNvPr>
          <xdr:cNvCxnSpPr/>
        </xdr:nvCxnSpPr>
        <xdr:spPr>
          <a:xfrm>
            <a:off x="1751162" y="25880"/>
            <a:ext cx="0" cy="86227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95250</xdr:colOff>
      <xdr:row>0</xdr:row>
      <xdr:rowOff>219075</xdr:rowOff>
    </xdr:from>
    <xdr:to>
      <xdr:col>9</xdr:col>
      <xdr:colOff>455840</xdr:colOff>
      <xdr:row>0</xdr:row>
      <xdr:rowOff>940253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F8A2107-810F-4D65-976F-52BD22CC7C4F}"/>
            </a:ext>
          </a:extLst>
        </xdr:cNvPr>
        <xdr:cNvGrpSpPr>
          <a:grpSpLocks/>
        </xdr:cNvGrpSpPr>
      </xdr:nvGrpSpPr>
      <xdr:grpSpPr>
        <a:xfrm>
          <a:off x="704850" y="219075"/>
          <a:ext cx="7532915" cy="721178"/>
          <a:chOff x="0" y="0"/>
          <a:chExt cx="5572470" cy="922655"/>
        </a:xfrm>
      </xdr:grpSpPr>
      <xdr:pic>
        <xdr:nvPicPr>
          <xdr:cNvPr id="7" name="Imagem 6">
            <a:extLst>
              <a:ext uri="{FF2B5EF4-FFF2-40B4-BE49-F238E27FC236}">
                <a16:creationId xmlns:a16="http://schemas.microsoft.com/office/drawing/2014/main" id="{C01AE225-6A51-6B1C-AE32-E55463FB36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500505" cy="922655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8" name="Conector reto 7">
            <a:extLst>
              <a:ext uri="{FF2B5EF4-FFF2-40B4-BE49-F238E27FC236}">
                <a16:creationId xmlns:a16="http://schemas.microsoft.com/office/drawing/2014/main" id="{11269E82-4879-8A80-8751-48DA4F889180}"/>
              </a:ext>
            </a:extLst>
          </xdr:cNvPr>
          <xdr:cNvCxnSpPr/>
        </xdr:nvCxnSpPr>
        <xdr:spPr>
          <a:xfrm>
            <a:off x="1751162" y="25880"/>
            <a:ext cx="0" cy="86227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Caixa de Texto 6">
            <a:extLst>
              <a:ext uri="{FF2B5EF4-FFF2-40B4-BE49-F238E27FC236}">
                <a16:creationId xmlns:a16="http://schemas.microsoft.com/office/drawing/2014/main" id="{3AE2338C-AA2B-E4BE-A3C9-801426AF2FFC}"/>
              </a:ext>
            </a:extLst>
          </xdr:cNvPr>
          <xdr:cNvSpPr txBox="1"/>
        </xdr:nvSpPr>
        <xdr:spPr>
          <a:xfrm>
            <a:off x="2009405" y="86265"/>
            <a:ext cx="3563065" cy="741872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buNone/>
            </a:pPr>
            <a:r>
              <a:rPr lang="pt-BR" sz="1100">
                <a:effectLst/>
                <a:latin typeface="Aptos" panose="020B0004020202020204" pitchFamily="34" charset="0"/>
                <a:ea typeface="Times New Roman" panose="02020603050405020304" pitchFamily="18" charset="0"/>
              </a:rPr>
              <a:t>ESTADO DO MARANHÃO</a:t>
            </a:r>
            <a:endParaRPr lang="pt-BR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buNone/>
            </a:pPr>
            <a:r>
              <a:rPr lang="pt-BR" sz="1100">
                <a:effectLst/>
                <a:latin typeface="Aptos" panose="020B0004020202020204" pitchFamily="34" charset="0"/>
                <a:ea typeface="Times New Roman" panose="02020603050405020304" pitchFamily="18" charset="0"/>
              </a:rPr>
              <a:t>PREFEITURA MUNICIPAL DE IMPERATRIZ</a:t>
            </a:r>
            <a:endParaRPr lang="pt-BR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buNone/>
            </a:pPr>
            <a:r>
              <a:rPr lang="pt-BR" sz="1100">
                <a:effectLst/>
                <a:latin typeface="Aptos" panose="020B0004020202020204" pitchFamily="34" charset="0"/>
                <a:ea typeface="Times New Roman" panose="02020603050405020304" pitchFamily="18" charset="0"/>
              </a:rPr>
              <a:t>PROCURADORIA GERAL DO MUNICÍPIO DE IMPERATRIZ</a:t>
            </a:r>
            <a:endParaRPr lang="pt-BR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r>
              <a:rPr lang="pt-BR" sz="1100" b="1">
                <a:effectLst/>
                <a:latin typeface="Aptos" panose="020B0004020202020204" pitchFamily="34" charset="0"/>
                <a:ea typeface="Times New Roman" panose="02020603050405020304" pitchFamily="18" charset="0"/>
              </a:rPr>
              <a:t>PROCON MUNICIPAL DE IMPERATRIZ</a:t>
            </a:r>
            <a:endParaRPr lang="pt-BR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workbookViewId="0">
      <selection activeCell="F8" sqref="F8"/>
    </sheetView>
  </sheetViews>
  <sheetFormatPr defaultRowHeight="15" x14ac:dyDescent="0.25"/>
  <cols>
    <col min="2" max="2" width="22.85546875" customWidth="1"/>
    <col min="3" max="3" width="17.85546875" customWidth="1"/>
    <col min="4" max="4" width="25.42578125" customWidth="1"/>
    <col min="5" max="5" width="28.28515625" customWidth="1"/>
    <col min="6" max="6" width="22.5703125" bestFit="1" customWidth="1"/>
    <col min="11" max="11" width="14.28515625" customWidth="1"/>
  </cols>
  <sheetData>
    <row r="1" spans="1:13" ht="74.25" customHeight="1" x14ac:dyDescent="0.25">
      <c r="B1" s="96"/>
      <c r="C1" s="96"/>
      <c r="D1" s="96"/>
      <c r="E1" s="96"/>
      <c r="F1" s="96"/>
      <c r="G1" s="96"/>
      <c r="H1" s="96"/>
      <c r="I1" s="96"/>
    </row>
    <row r="2" spans="1:13" x14ac:dyDescent="0.25">
      <c r="A2" s="97"/>
      <c r="B2" s="100" t="s">
        <v>0</v>
      </c>
      <c r="C2" s="72"/>
      <c r="D2" s="103"/>
      <c r="E2" s="103"/>
      <c r="F2" s="103"/>
      <c r="G2" s="104" t="s">
        <v>1</v>
      </c>
      <c r="H2" s="105"/>
      <c r="I2" s="105"/>
      <c r="J2" s="105"/>
      <c r="K2" s="106"/>
      <c r="L2" s="72"/>
      <c r="M2" s="73"/>
    </row>
    <row r="3" spans="1:13" x14ac:dyDescent="0.25">
      <c r="A3" s="98"/>
      <c r="B3" s="101"/>
      <c r="C3" s="74" t="s">
        <v>62</v>
      </c>
      <c r="D3" s="74" t="s">
        <v>63</v>
      </c>
      <c r="E3" s="77" t="s">
        <v>64</v>
      </c>
      <c r="F3" s="77" t="s">
        <v>150</v>
      </c>
      <c r="G3" s="107"/>
      <c r="H3" s="108"/>
      <c r="I3" s="108"/>
      <c r="J3" s="108"/>
      <c r="K3" s="109"/>
      <c r="L3" s="79" t="s">
        <v>65</v>
      </c>
      <c r="M3" s="80"/>
    </row>
    <row r="4" spans="1:13" x14ac:dyDescent="0.25">
      <c r="A4" s="99"/>
      <c r="B4" s="102"/>
      <c r="C4" s="75"/>
      <c r="D4" s="76"/>
      <c r="E4" s="78"/>
      <c r="F4" s="78"/>
      <c r="G4" s="85" t="s">
        <v>2</v>
      </c>
      <c r="H4" s="86"/>
      <c r="I4" s="87" t="s">
        <v>3</v>
      </c>
      <c r="J4" s="88"/>
      <c r="K4" s="2" t="s">
        <v>4</v>
      </c>
      <c r="L4" s="81"/>
      <c r="M4" s="82"/>
    </row>
    <row r="5" spans="1:13" ht="19.5" customHeight="1" x14ac:dyDescent="0.25">
      <c r="A5" s="3"/>
      <c r="B5" s="110" t="s">
        <v>5</v>
      </c>
      <c r="C5" s="111"/>
      <c r="D5" s="111"/>
      <c r="E5" s="111"/>
      <c r="F5" s="111"/>
      <c r="G5" s="111"/>
      <c r="H5" s="111"/>
      <c r="I5" s="111"/>
      <c r="J5" s="111"/>
      <c r="K5" s="112"/>
      <c r="L5" s="83"/>
      <c r="M5" s="84"/>
    </row>
    <row r="6" spans="1:13" x14ac:dyDescent="0.25">
      <c r="A6" s="4">
        <v>1</v>
      </c>
      <c r="B6" s="5" t="s">
        <v>6</v>
      </c>
      <c r="C6" s="15" t="s">
        <v>72</v>
      </c>
      <c r="D6" s="15" t="s">
        <v>72</v>
      </c>
      <c r="E6" s="15" t="s">
        <v>72</v>
      </c>
      <c r="F6" s="22" t="s">
        <v>77</v>
      </c>
      <c r="G6" s="91">
        <v>2290</v>
      </c>
      <c r="H6" s="92"/>
      <c r="I6" s="91">
        <v>2290</v>
      </c>
      <c r="J6" s="92"/>
      <c r="K6" s="44">
        <f>(G6/I6)-1</f>
        <v>0</v>
      </c>
      <c r="L6" s="91">
        <v>2290</v>
      </c>
      <c r="M6" s="92"/>
    </row>
    <row r="7" spans="1:13" ht="39" x14ac:dyDescent="0.25">
      <c r="A7" s="4">
        <v>2</v>
      </c>
      <c r="B7" s="5" t="s">
        <v>7</v>
      </c>
      <c r="C7" s="15" t="s">
        <v>72</v>
      </c>
      <c r="D7" s="15" t="s">
        <v>72</v>
      </c>
      <c r="E7" s="15" t="s">
        <v>72</v>
      </c>
      <c r="F7" s="16" t="s">
        <v>154</v>
      </c>
      <c r="G7" s="91">
        <v>1800</v>
      </c>
      <c r="H7" s="93"/>
      <c r="I7" s="91">
        <v>1600</v>
      </c>
      <c r="J7" s="93"/>
      <c r="K7" s="44">
        <f>(G7/I7)-1</f>
        <v>0.125</v>
      </c>
      <c r="L7" s="113">
        <v>1700</v>
      </c>
      <c r="M7" s="92"/>
    </row>
    <row r="8" spans="1:13" ht="38.25" x14ac:dyDescent="0.25">
      <c r="A8" s="4">
        <v>3</v>
      </c>
      <c r="B8" s="5" t="s">
        <v>8</v>
      </c>
      <c r="C8" s="17">
        <v>4100</v>
      </c>
      <c r="D8" s="23" t="s">
        <v>153</v>
      </c>
      <c r="E8" s="45">
        <v>3500.1</v>
      </c>
      <c r="F8" s="49" t="s">
        <v>155</v>
      </c>
      <c r="G8" s="91">
        <v>4190</v>
      </c>
      <c r="H8" s="92"/>
      <c r="I8" s="91">
        <v>3500.1</v>
      </c>
      <c r="J8" s="93"/>
      <c r="K8" s="44">
        <f>(G8/I8)-1</f>
        <v>0.19710865403845612</v>
      </c>
      <c r="L8" s="91">
        <v>3829.68</v>
      </c>
      <c r="M8" s="92"/>
    </row>
    <row r="9" spans="1:13" x14ac:dyDescent="0.25">
      <c r="A9" s="4">
        <v>5</v>
      </c>
      <c r="B9" s="5" t="s">
        <v>9</v>
      </c>
      <c r="C9" s="15" t="s">
        <v>72</v>
      </c>
      <c r="D9" s="15" t="s">
        <v>72</v>
      </c>
      <c r="E9" s="15" t="s">
        <v>72</v>
      </c>
      <c r="F9" s="15" t="s">
        <v>72</v>
      </c>
      <c r="G9" s="89" t="s">
        <v>72</v>
      </c>
      <c r="H9" s="90"/>
      <c r="I9" s="89" t="s">
        <v>72</v>
      </c>
      <c r="J9" s="90"/>
      <c r="K9" s="7" t="s">
        <v>72</v>
      </c>
      <c r="L9" s="94" t="s">
        <v>72</v>
      </c>
      <c r="M9" s="95"/>
    </row>
    <row r="10" spans="1:13" x14ac:dyDescent="0.25">
      <c r="A10" s="4">
        <v>5</v>
      </c>
      <c r="B10" s="5" t="s">
        <v>10</v>
      </c>
      <c r="C10" s="15" t="s">
        <v>72</v>
      </c>
      <c r="D10" s="15" t="s">
        <v>72</v>
      </c>
      <c r="E10" s="15" t="s">
        <v>72</v>
      </c>
      <c r="F10" s="15" t="s">
        <v>72</v>
      </c>
      <c r="G10" s="89" t="s">
        <v>72</v>
      </c>
      <c r="H10" s="90"/>
      <c r="I10" s="89" t="s">
        <v>72</v>
      </c>
      <c r="J10" s="90"/>
      <c r="K10" s="7" t="s">
        <v>72</v>
      </c>
      <c r="L10" s="94" t="s">
        <v>72</v>
      </c>
      <c r="M10" s="95"/>
    </row>
    <row r="11" spans="1:13" x14ac:dyDescent="0.25">
      <c r="A11" s="4">
        <v>6</v>
      </c>
      <c r="B11" s="5" t="s">
        <v>11</v>
      </c>
      <c r="C11" s="15" t="s">
        <v>72</v>
      </c>
      <c r="D11" s="15" t="s">
        <v>72</v>
      </c>
      <c r="E11" s="15" t="s">
        <v>72</v>
      </c>
      <c r="F11" s="15" t="s">
        <v>72</v>
      </c>
      <c r="G11" s="89" t="s">
        <v>72</v>
      </c>
      <c r="H11" s="90"/>
      <c r="I11" s="89" t="s">
        <v>72</v>
      </c>
      <c r="J11" s="90"/>
      <c r="K11" s="7" t="s">
        <v>72</v>
      </c>
      <c r="L11" s="94" t="s">
        <v>72</v>
      </c>
      <c r="M11" s="95"/>
    </row>
    <row r="12" spans="1:13" x14ac:dyDescent="0.25">
      <c r="A12" s="4">
        <v>7</v>
      </c>
      <c r="B12" s="5" t="s">
        <v>12</v>
      </c>
      <c r="C12" s="15" t="s">
        <v>72</v>
      </c>
      <c r="D12" s="15" t="s">
        <v>72</v>
      </c>
      <c r="E12" s="15" t="s">
        <v>72</v>
      </c>
      <c r="F12" s="15" t="s">
        <v>72</v>
      </c>
      <c r="G12" s="89" t="s">
        <v>72</v>
      </c>
      <c r="H12" s="90"/>
      <c r="I12" s="89" t="s">
        <v>72</v>
      </c>
      <c r="J12" s="90"/>
      <c r="K12" s="7" t="s">
        <v>72</v>
      </c>
      <c r="L12" s="94" t="s">
        <v>72</v>
      </c>
      <c r="M12" s="95"/>
    </row>
    <row r="13" spans="1:13" x14ac:dyDescent="0.25">
      <c r="A13" s="71" t="s">
        <v>152</v>
      </c>
      <c r="B13" s="71"/>
      <c r="C13" s="71"/>
    </row>
  </sheetData>
  <mergeCells count="36">
    <mergeCell ref="L12:M12"/>
    <mergeCell ref="B5:K5"/>
    <mergeCell ref="L6:M6"/>
    <mergeCell ref="L7:M7"/>
    <mergeCell ref="L8:M8"/>
    <mergeCell ref="L9:M9"/>
    <mergeCell ref="L10:M10"/>
    <mergeCell ref="G11:H11"/>
    <mergeCell ref="G12:H12"/>
    <mergeCell ref="I6:J6"/>
    <mergeCell ref="I7:J7"/>
    <mergeCell ref="I8:J8"/>
    <mergeCell ref="I9:J9"/>
    <mergeCell ref="I10:J10"/>
    <mergeCell ref="I11:J11"/>
    <mergeCell ref="B1:I1"/>
    <mergeCell ref="A2:A4"/>
    <mergeCell ref="B2:B4"/>
    <mergeCell ref="C2:F2"/>
    <mergeCell ref="G2:K3"/>
    <mergeCell ref="A13:C13"/>
    <mergeCell ref="L2:M2"/>
    <mergeCell ref="C3:C4"/>
    <mergeCell ref="D3:D4"/>
    <mergeCell ref="E3:E4"/>
    <mergeCell ref="F3:F4"/>
    <mergeCell ref="L3:M5"/>
    <mergeCell ref="G4:H4"/>
    <mergeCell ref="I4:J4"/>
    <mergeCell ref="I12:J12"/>
    <mergeCell ref="G6:H6"/>
    <mergeCell ref="G7:H7"/>
    <mergeCell ref="G8:H8"/>
    <mergeCell ref="G9:H9"/>
    <mergeCell ref="G10:H10"/>
    <mergeCell ref="L11:M11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3FC9-757D-40E6-BC49-ECBA1ED51999}">
  <sheetPr>
    <pageSetUpPr fitToPage="1"/>
  </sheetPr>
  <dimension ref="A1:Q50"/>
  <sheetViews>
    <sheetView topLeftCell="A29" zoomScale="91" zoomScaleNormal="91" workbookViewId="0">
      <selection activeCell="K30" sqref="K30:L30"/>
    </sheetView>
  </sheetViews>
  <sheetFormatPr defaultRowHeight="15" x14ac:dyDescent="0.25"/>
  <cols>
    <col min="2" max="2" width="12.7109375" customWidth="1"/>
    <col min="3" max="3" width="15.42578125" customWidth="1"/>
    <col min="4" max="4" width="16" customWidth="1"/>
    <col min="5" max="5" width="19" customWidth="1"/>
    <col min="9" max="9" width="16.140625" customWidth="1"/>
    <col min="10" max="10" width="21" customWidth="1"/>
    <col min="15" max="15" width="15.5703125" customWidth="1"/>
    <col min="16" max="16" width="9.140625" customWidth="1"/>
  </cols>
  <sheetData>
    <row r="1" spans="1:17" ht="87.75" customHeight="1" x14ac:dyDescent="0.25">
      <c r="B1" s="96"/>
      <c r="C1" s="96"/>
      <c r="D1" s="96"/>
      <c r="E1" s="96"/>
      <c r="F1" s="96"/>
      <c r="G1" s="96"/>
      <c r="H1" s="96"/>
      <c r="I1" s="96"/>
      <c r="J1" s="96"/>
    </row>
    <row r="2" spans="1:17" x14ac:dyDescent="0.25">
      <c r="A2" s="115"/>
      <c r="B2" s="116" t="s">
        <v>78</v>
      </c>
      <c r="C2" s="116"/>
      <c r="D2" s="117" t="s">
        <v>79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x14ac:dyDescent="0.25">
      <c r="A3" s="115"/>
      <c r="B3" s="116"/>
      <c r="C3" s="116"/>
      <c r="D3" s="118" t="s">
        <v>66</v>
      </c>
      <c r="E3" s="120" t="s">
        <v>67</v>
      </c>
      <c r="F3" s="119"/>
      <c r="G3" s="120" t="s">
        <v>68</v>
      </c>
      <c r="H3" s="119"/>
      <c r="I3" s="153" t="s">
        <v>76</v>
      </c>
      <c r="J3" s="120" t="s">
        <v>70</v>
      </c>
      <c r="K3" s="117" t="s">
        <v>71</v>
      </c>
      <c r="L3" s="117"/>
      <c r="M3" s="117"/>
      <c r="N3" s="117"/>
      <c r="O3" s="117"/>
      <c r="P3" s="117" t="s">
        <v>65</v>
      </c>
      <c r="Q3" s="121"/>
    </row>
    <row r="4" spans="1:17" ht="34.5" customHeight="1" x14ac:dyDescent="0.25">
      <c r="A4" s="115"/>
      <c r="B4" s="116"/>
      <c r="C4" s="116"/>
      <c r="D4" s="119"/>
      <c r="E4" s="119"/>
      <c r="F4" s="119"/>
      <c r="G4" s="119"/>
      <c r="H4" s="119"/>
      <c r="I4" s="153"/>
      <c r="J4" s="120"/>
      <c r="K4" s="117" t="s">
        <v>80</v>
      </c>
      <c r="L4" s="117"/>
      <c r="M4" s="117" t="s">
        <v>81</v>
      </c>
      <c r="N4" s="117"/>
      <c r="O4" s="51" t="s">
        <v>82</v>
      </c>
      <c r="P4" s="121"/>
      <c r="Q4" s="121"/>
    </row>
    <row r="5" spans="1:17" x14ac:dyDescent="0.25">
      <c r="A5" s="52"/>
      <c r="B5" s="53" t="s">
        <v>83</v>
      </c>
      <c r="C5" s="53" t="s">
        <v>84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</row>
    <row r="6" spans="1:17" ht="39" customHeight="1" x14ac:dyDescent="0.25">
      <c r="A6" s="52"/>
      <c r="B6" s="150" t="s">
        <v>85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</row>
    <row r="7" spans="1:17" ht="22.5" customHeight="1" x14ac:dyDescent="0.25">
      <c r="A7" s="54">
        <v>1</v>
      </c>
      <c r="B7" s="55" t="s">
        <v>16</v>
      </c>
      <c r="C7" s="56" t="s">
        <v>17</v>
      </c>
      <c r="D7" s="18"/>
      <c r="E7" s="133">
        <v>199.99</v>
      </c>
      <c r="F7" s="134"/>
      <c r="G7" s="137"/>
      <c r="H7" s="137"/>
      <c r="I7" s="58">
        <v>209.99</v>
      </c>
      <c r="J7" s="19"/>
      <c r="K7" s="144">
        <v>209.99</v>
      </c>
      <c r="L7" s="145"/>
      <c r="M7" s="154">
        <v>199.99</v>
      </c>
      <c r="N7" s="137"/>
      <c r="O7" s="59">
        <f>(K7/M7)-1</f>
        <v>5.0002500125006177E-2</v>
      </c>
      <c r="P7" s="149">
        <f>AVERAGE(D7:J7)</f>
        <v>204.99</v>
      </c>
      <c r="Q7" s="149"/>
    </row>
    <row r="8" spans="1:17" ht="22.5" x14ac:dyDescent="0.25">
      <c r="A8" s="54">
        <v>2</v>
      </c>
      <c r="B8" s="55" t="s">
        <v>18</v>
      </c>
      <c r="C8" s="56" t="s">
        <v>19</v>
      </c>
      <c r="D8" s="18"/>
      <c r="E8" s="135">
        <v>279.99</v>
      </c>
      <c r="F8" s="135"/>
      <c r="G8" s="131">
        <v>321.99</v>
      </c>
      <c r="H8" s="132"/>
      <c r="I8" s="20"/>
      <c r="J8" s="62">
        <v>249.9</v>
      </c>
      <c r="K8" s="135">
        <v>321.99</v>
      </c>
      <c r="L8" s="124"/>
      <c r="M8" s="154">
        <v>249.9</v>
      </c>
      <c r="N8" s="137"/>
      <c r="O8" s="59">
        <f>(K8/M8)-1</f>
        <v>0.28847539015606238</v>
      </c>
      <c r="P8" s="149">
        <f t="shared" ref="P8:P27" si="0">AVERAGE(D8:J8)</f>
        <v>283.95999999999998</v>
      </c>
      <c r="Q8" s="149"/>
    </row>
    <row r="9" spans="1:17" ht="22.5" customHeight="1" x14ac:dyDescent="0.25">
      <c r="A9" s="54">
        <v>3</v>
      </c>
      <c r="B9" s="63" t="s">
        <v>73</v>
      </c>
      <c r="C9" s="56" t="s">
        <v>17</v>
      </c>
      <c r="D9" s="64">
        <v>99.99</v>
      </c>
      <c r="E9" s="124"/>
      <c r="F9" s="124"/>
      <c r="G9" s="124"/>
      <c r="H9" s="124"/>
      <c r="I9" s="20"/>
      <c r="J9" s="20"/>
      <c r="K9" s="146">
        <v>99.99</v>
      </c>
      <c r="L9" s="146"/>
      <c r="M9" s="149">
        <v>99.99</v>
      </c>
      <c r="N9" s="149"/>
      <c r="O9" s="59">
        <f>(K9/M9)-1</f>
        <v>0</v>
      </c>
      <c r="P9" s="149">
        <f t="shared" si="0"/>
        <v>99.99</v>
      </c>
      <c r="Q9" s="149"/>
    </row>
    <row r="10" spans="1:17" ht="22.5" customHeight="1" x14ac:dyDescent="0.25">
      <c r="A10" s="54">
        <v>4</v>
      </c>
      <c r="B10" s="55" t="s">
        <v>20</v>
      </c>
      <c r="C10" s="56" t="s">
        <v>19</v>
      </c>
      <c r="D10" s="20"/>
      <c r="E10" s="133">
        <v>169.9</v>
      </c>
      <c r="F10" s="134"/>
      <c r="G10" s="128">
        <v>192.99</v>
      </c>
      <c r="H10" s="129"/>
      <c r="I10" s="20"/>
      <c r="J10" s="20"/>
      <c r="K10" s="146">
        <v>192.99</v>
      </c>
      <c r="L10" s="146"/>
      <c r="M10" s="149">
        <v>169.9</v>
      </c>
      <c r="N10" s="149"/>
      <c r="O10" s="59">
        <f>(K10/M10)-1</f>
        <v>0.13590347263095937</v>
      </c>
      <c r="P10" s="149">
        <f t="shared" si="0"/>
        <v>181.44499999999999</v>
      </c>
      <c r="Q10" s="149"/>
    </row>
    <row r="11" spans="1:17" ht="22.5" x14ac:dyDescent="0.25">
      <c r="A11" s="54">
        <v>5</v>
      </c>
      <c r="B11" s="55" t="s">
        <v>21</v>
      </c>
      <c r="C11" s="56" t="s">
        <v>22</v>
      </c>
      <c r="D11" s="20"/>
      <c r="E11" s="135">
        <v>159.99</v>
      </c>
      <c r="F11" s="124"/>
      <c r="G11" s="130"/>
      <c r="H11" s="130"/>
      <c r="I11" s="20"/>
      <c r="J11" s="20"/>
      <c r="K11" s="135">
        <v>159.99</v>
      </c>
      <c r="L11" s="124"/>
      <c r="M11" s="135">
        <v>159.99</v>
      </c>
      <c r="N11" s="124"/>
      <c r="O11" s="59">
        <f>(K11/M11)-1</f>
        <v>0</v>
      </c>
      <c r="P11" s="149">
        <f t="shared" si="0"/>
        <v>159.99</v>
      </c>
      <c r="Q11" s="149"/>
    </row>
    <row r="12" spans="1:17" x14ac:dyDescent="0.25">
      <c r="A12" s="54">
        <v>6</v>
      </c>
      <c r="B12" s="55" t="s">
        <v>23</v>
      </c>
      <c r="C12" s="56" t="s">
        <v>19</v>
      </c>
      <c r="D12" s="19"/>
      <c r="E12" s="137"/>
      <c r="F12" s="137"/>
      <c r="G12" s="137"/>
      <c r="H12" s="137"/>
      <c r="I12" s="20"/>
      <c r="J12" s="20"/>
      <c r="K12" s="147"/>
      <c r="L12" s="148"/>
      <c r="M12" s="155"/>
      <c r="N12" s="155"/>
      <c r="O12" s="59"/>
      <c r="P12" s="149"/>
      <c r="Q12" s="149"/>
    </row>
    <row r="13" spans="1:17" x14ac:dyDescent="0.25">
      <c r="A13" s="54">
        <v>7</v>
      </c>
      <c r="B13" s="55" t="s">
        <v>24</v>
      </c>
      <c r="C13" s="56" t="s">
        <v>25</v>
      </c>
      <c r="D13" s="20"/>
      <c r="E13" s="124"/>
      <c r="F13" s="124"/>
      <c r="G13" s="130"/>
      <c r="H13" s="130"/>
      <c r="I13" s="20"/>
      <c r="J13" s="20"/>
      <c r="K13" s="148"/>
      <c r="L13" s="148"/>
      <c r="M13" s="155"/>
      <c r="N13" s="155"/>
      <c r="O13" s="59"/>
      <c r="P13" s="149"/>
      <c r="Q13" s="149"/>
    </row>
    <row r="14" spans="1:17" ht="22.5" x14ac:dyDescent="0.25">
      <c r="A14" s="54">
        <v>8</v>
      </c>
      <c r="B14" s="55" t="s">
        <v>26</v>
      </c>
      <c r="C14" s="56" t="s">
        <v>17</v>
      </c>
      <c r="D14" s="20"/>
      <c r="E14" s="124"/>
      <c r="F14" s="124"/>
      <c r="G14" s="130"/>
      <c r="H14" s="130"/>
      <c r="I14" s="20"/>
      <c r="J14" s="20"/>
      <c r="K14" s="148"/>
      <c r="L14" s="148"/>
      <c r="M14" s="155"/>
      <c r="N14" s="155"/>
      <c r="O14" s="59"/>
      <c r="P14" s="149"/>
      <c r="Q14" s="149"/>
    </row>
    <row r="15" spans="1:17" ht="25.5" customHeight="1" x14ac:dyDescent="0.25">
      <c r="A15" s="54">
        <v>9</v>
      </c>
      <c r="B15" s="55" t="s">
        <v>27</v>
      </c>
      <c r="C15" s="56" t="s">
        <v>19</v>
      </c>
      <c r="D15" s="57">
        <v>89.99</v>
      </c>
      <c r="E15" s="131">
        <v>129.99</v>
      </c>
      <c r="F15" s="132"/>
      <c r="G15" s="124"/>
      <c r="H15" s="124"/>
      <c r="I15" s="20"/>
      <c r="J15" s="65">
        <v>129.9</v>
      </c>
      <c r="K15" s="146">
        <v>129.9</v>
      </c>
      <c r="L15" s="146"/>
      <c r="M15" s="149">
        <v>89.99</v>
      </c>
      <c r="N15" s="149"/>
      <c r="O15" s="59">
        <f t="shared" ref="O15:O27" si="1">(K15/M15)-1</f>
        <v>0.44349372152461397</v>
      </c>
      <c r="P15" s="149">
        <f t="shared" si="0"/>
        <v>116.62666666666667</v>
      </c>
      <c r="Q15" s="149"/>
    </row>
    <row r="16" spans="1:17" ht="26.25" customHeight="1" x14ac:dyDescent="0.25">
      <c r="A16" s="54">
        <v>10</v>
      </c>
      <c r="B16" s="55" t="s">
        <v>28</v>
      </c>
      <c r="C16" s="56" t="s">
        <v>17</v>
      </c>
      <c r="D16" s="20"/>
      <c r="E16" s="133">
        <v>129.99</v>
      </c>
      <c r="F16" s="134"/>
      <c r="G16" s="131">
        <v>149.99</v>
      </c>
      <c r="H16" s="132"/>
      <c r="I16" s="20"/>
      <c r="J16" s="20"/>
      <c r="K16" s="135">
        <v>149.99</v>
      </c>
      <c r="L16" s="124"/>
      <c r="M16" s="135">
        <v>129.99</v>
      </c>
      <c r="N16" s="124"/>
      <c r="O16" s="59">
        <f t="shared" si="1"/>
        <v>0.15385798907608272</v>
      </c>
      <c r="P16" s="149">
        <f t="shared" si="0"/>
        <v>139.99</v>
      </c>
      <c r="Q16" s="149"/>
    </row>
    <row r="17" spans="1:17" x14ac:dyDescent="0.25">
      <c r="A17" s="54">
        <v>11</v>
      </c>
      <c r="B17" s="55" t="s">
        <v>29</v>
      </c>
      <c r="C17" s="56" t="s">
        <v>30</v>
      </c>
      <c r="D17" s="60">
        <v>19.989999999999998</v>
      </c>
      <c r="E17" s="138">
        <v>29.99</v>
      </c>
      <c r="F17" s="139"/>
      <c r="G17" s="133">
        <v>14.99</v>
      </c>
      <c r="H17" s="134"/>
      <c r="I17" s="61">
        <v>29.99</v>
      </c>
      <c r="J17" s="60">
        <v>24.99</v>
      </c>
      <c r="K17" s="146">
        <v>29.99</v>
      </c>
      <c r="L17" s="146"/>
      <c r="M17" s="135">
        <v>14.99</v>
      </c>
      <c r="N17" s="124"/>
      <c r="O17" s="59">
        <f t="shared" si="1"/>
        <v>1.0006671114076049</v>
      </c>
      <c r="P17" s="149">
        <f t="shared" si="0"/>
        <v>23.99</v>
      </c>
      <c r="Q17" s="149"/>
    </row>
    <row r="18" spans="1:17" x14ac:dyDescent="0.25">
      <c r="A18" s="54">
        <v>12</v>
      </c>
      <c r="B18" s="55" t="s">
        <v>31</v>
      </c>
      <c r="C18" s="56" t="s">
        <v>17</v>
      </c>
      <c r="D18" s="20"/>
      <c r="E18" s="140"/>
      <c r="F18" s="124"/>
      <c r="G18" s="124"/>
      <c r="H18" s="124"/>
      <c r="I18" s="60">
        <v>149.99</v>
      </c>
      <c r="J18" s="20"/>
      <c r="K18" s="135">
        <v>149.99</v>
      </c>
      <c r="L18" s="135"/>
      <c r="M18" s="135">
        <v>149.99</v>
      </c>
      <c r="N18" s="135"/>
      <c r="O18" s="59">
        <f t="shared" si="1"/>
        <v>0</v>
      </c>
      <c r="P18" s="149">
        <f t="shared" si="0"/>
        <v>149.99</v>
      </c>
      <c r="Q18" s="149"/>
    </row>
    <row r="19" spans="1:17" x14ac:dyDescent="0.25">
      <c r="A19" s="54">
        <v>13</v>
      </c>
      <c r="B19" s="55" t="s">
        <v>32</v>
      </c>
      <c r="C19" s="56" t="s">
        <v>22</v>
      </c>
      <c r="D19" s="20"/>
      <c r="E19" s="133">
        <v>149.99</v>
      </c>
      <c r="F19" s="134"/>
      <c r="G19" s="124"/>
      <c r="H19" s="124"/>
      <c r="I19" s="61">
        <v>159.99</v>
      </c>
      <c r="J19" s="20"/>
      <c r="K19" s="146">
        <v>159.99</v>
      </c>
      <c r="L19" s="146"/>
      <c r="M19" s="135">
        <v>149.99</v>
      </c>
      <c r="N19" s="124"/>
      <c r="O19" s="59">
        <f t="shared" si="1"/>
        <v>6.6671111407427208E-2</v>
      </c>
      <c r="P19" s="149">
        <f t="shared" si="0"/>
        <v>154.99</v>
      </c>
      <c r="Q19" s="149"/>
    </row>
    <row r="20" spans="1:17" ht="22.5" x14ac:dyDescent="0.25">
      <c r="A20" s="54">
        <v>14</v>
      </c>
      <c r="B20" s="55" t="s">
        <v>33</v>
      </c>
      <c r="C20" s="56" t="s">
        <v>17</v>
      </c>
      <c r="D20" s="20"/>
      <c r="E20" s="135">
        <v>89.99</v>
      </c>
      <c r="F20" s="124"/>
      <c r="G20" s="124"/>
      <c r="H20" s="124"/>
      <c r="I20" s="20"/>
      <c r="J20" s="20"/>
      <c r="K20" s="135">
        <v>89.99</v>
      </c>
      <c r="L20" s="124"/>
      <c r="M20" s="135">
        <v>89.99</v>
      </c>
      <c r="N20" s="124"/>
      <c r="O20" s="59">
        <f t="shared" si="1"/>
        <v>0</v>
      </c>
      <c r="P20" s="149">
        <f t="shared" si="0"/>
        <v>89.99</v>
      </c>
      <c r="Q20" s="149"/>
    </row>
    <row r="21" spans="1:17" ht="36" customHeight="1" x14ac:dyDescent="0.25">
      <c r="A21" s="54">
        <v>15</v>
      </c>
      <c r="B21" s="55" t="s">
        <v>34</v>
      </c>
      <c r="C21" s="56" t="s">
        <v>19</v>
      </c>
      <c r="D21" s="20"/>
      <c r="E21" s="131">
        <v>149.99</v>
      </c>
      <c r="F21" s="132"/>
      <c r="G21" s="130"/>
      <c r="H21" s="130"/>
      <c r="I21" s="20"/>
      <c r="J21" s="66">
        <v>139.9</v>
      </c>
      <c r="K21" s="135">
        <v>149.99</v>
      </c>
      <c r="L21" s="124"/>
      <c r="M21" s="149">
        <v>139.9</v>
      </c>
      <c r="N21" s="149"/>
      <c r="O21" s="59">
        <f t="shared" si="1"/>
        <v>7.2122944960686164E-2</v>
      </c>
      <c r="P21" s="149">
        <f t="shared" si="0"/>
        <v>144.94499999999999</v>
      </c>
      <c r="Q21" s="149"/>
    </row>
    <row r="22" spans="1:17" ht="22.5" x14ac:dyDescent="0.25">
      <c r="A22" s="54">
        <v>16</v>
      </c>
      <c r="B22" s="55" t="s">
        <v>35</v>
      </c>
      <c r="C22" s="56" t="s">
        <v>19</v>
      </c>
      <c r="D22" s="20"/>
      <c r="E22" s="133">
        <v>149.99</v>
      </c>
      <c r="F22" s="134"/>
      <c r="G22" s="128">
        <v>169.99</v>
      </c>
      <c r="H22" s="129"/>
      <c r="I22" s="20"/>
      <c r="J22" s="19"/>
      <c r="K22" s="136">
        <v>169.99</v>
      </c>
      <c r="L22" s="130"/>
      <c r="M22" s="135">
        <v>149.99</v>
      </c>
      <c r="N22" s="124"/>
      <c r="O22" s="59">
        <f t="shared" si="1"/>
        <v>0.13334222281485442</v>
      </c>
      <c r="P22" s="149">
        <f t="shared" si="0"/>
        <v>159.99</v>
      </c>
      <c r="Q22" s="149"/>
    </row>
    <row r="23" spans="1:17" ht="37.5" customHeight="1" x14ac:dyDescent="0.25">
      <c r="A23" s="54">
        <v>17</v>
      </c>
      <c r="B23" s="55" t="s">
        <v>36</v>
      </c>
      <c r="C23" s="56" t="s">
        <v>17</v>
      </c>
      <c r="D23" s="64">
        <v>89.99</v>
      </c>
      <c r="E23" s="124"/>
      <c r="F23" s="124"/>
      <c r="G23" s="124"/>
      <c r="H23" s="124"/>
      <c r="I23" s="20"/>
      <c r="J23" s="20"/>
      <c r="K23" s="146">
        <v>89.99</v>
      </c>
      <c r="L23" s="146"/>
      <c r="M23" s="149">
        <v>89.99</v>
      </c>
      <c r="N23" s="149"/>
      <c r="O23" s="59">
        <f t="shared" si="1"/>
        <v>0</v>
      </c>
      <c r="P23" s="149">
        <f t="shared" si="0"/>
        <v>89.99</v>
      </c>
      <c r="Q23" s="149"/>
    </row>
    <row r="24" spans="1:17" ht="33.75" x14ac:dyDescent="0.25">
      <c r="A24" s="54">
        <v>18</v>
      </c>
      <c r="B24" s="55" t="s">
        <v>37</v>
      </c>
      <c r="C24" s="56" t="s">
        <v>19</v>
      </c>
      <c r="D24" s="20"/>
      <c r="E24" s="124"/>
      <c r="F24" s="124"/>
      <c r="G24" s="124"/>
      <c r="H24" s="124"/>
      <c r="I24" s="20"/>
      <c r="J24" s="20"/>
      <c r="K24" s="148"/>
      <c r="L24" s="148"/>
      <c r="M24" s="155"/>
      <c r="N24" s="155"/>
      <c r="O24" s="59"/>
      <c r="P24" s="149"/>
      <c r="Q24" s="149"/>
    </row>
    <row r="25" spans="1:17" ht="36" customHeight="1" x14ac:dyDescent="0.25">
      <c r="A25" s="54">
        <v>19</v>
      </c>
      <c r="B25" s="55" t="s">
        <v>38</v>
      </c>
      <c r="C25" s="56"/>
      <c r="D25" s="19"/>
      <c r="E25" s="128">
        <v>99.99</v>
      </c>
      <c r="F25" s="129"/>
      <c r="G25" s="124"/>
      <c r="H25" s="124"/>
      <c r="I25" s="57">
        <v>39.99</v>
      </c>
      <c r="J25" s="20"/>
      <c r="K25" s="136">
        <v>99.99</v>
      </c>
      <c r="L25" s="130"/>
      <c r="M25" s="149">
        <v>39.99</v>
      </c>
      <c r="N25" s="149"/>
      <c r="O25" s="59">
        <f t="shared" si="1"/>
        <v>1.5003750937734432</v>
      </c>
      <c r="P25" s="149">
        <f t="shared" si="0"/>
        <v>69.989999999999995</v>
      </c>
      <c r="Q25" s="149"/>
    </row>
    <row r="26" spans="1:17" ht="37.5" customHeight="1" x14ac:dyDescent="0.25">
      <c r="A26" s="54">
        <v>20</v>
      </c>
      <c r="B26" s="55" t="s">
        <v>39</v>
      </c>
      <c r="C26" s="56" t="s">
        <v>19</v>
      </c>
      <c r="D26" s="20"/>
      <c r="E26" s="135">
        <v>129.99</v>
      </c>
      <c r="F26" s="124"/>
      <c r="G26" s="130"/>
      <c r="H26" s="130"/>
      <c r="I26" s="20"/>
      <c r="J26" s="20"/>
      <c r="K26" s="135">
        <v>129.99</v>
      </c>
      <c r="L26" s="124"/>
      <c r="M26" s="135">
        <v>129.99</v>
      </c>
      <c r="N26" s="124"/>
      <c r="O26" s="59">
        <f t="shared" si="1"/>
        <v>0</v>
      </c>
      <c r="P26" s="149">
        <f t="shared" si="0"/>
        <v>129.99</v>
      </c>
      <c r="Q26" s="149"/>
    </row>
    <row r="27" spans="1:17" ht="48" customHeight="1" x14ac:dyDescent="0.25">
      <c r="A27" s="54">
        <v>21</v>
      </c>
      <c r="B27" s="55" t="s">
        <v>40</v>
      </c>
      <c r="C27" s="56"/>
      <c r="D27" s="18"/>
      <c r="E27" s="136">
        <v>99.99</v>
      </c>
      <c r="F27" s="130"/>
      <c r="G27" s="124"/>
      <c r="H27" s="124"/>
      <c r="I27" s="20"/>
      <c r="J27" s="19"/>
      <c r="K27" s="136">
        <v>99.99</v>
      </c>
      <c r="L27" s="130"/>
      <c r="M27" s="136">
        <v>99.99</v>
      </c>
      <c r="N27" s="130"/>
      <c r="O27" s="59">
        <f t="shared" si="1"/>
        <v>0</v>
      </c>
      <c r="P27" s="149">
        <f t="shared" si="0"/>
        <v>99.99</v>
      </c>
      <c r="Q27" s="149"/>
    </row>
    <row r="28" spans="1:17" ht="21.75" customHeight="1" x14ac:dyDescent="0.25">
      <c r="A28" s="52"/>
      <c r="B28" s="53" t="s">
        <v>83</v>
      </c>
      <c r="C28" s="53" t="s">
        <v>84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1:17" x14ac:dyDescent="0.25">
      <c r="A29" s="52"/>
      <c r="B29" s="150" t="s">
        <v>86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  <row r="30" spans="1:17" ht="24.75" customHeight="1" x14ac:dyDescent="0.25">
      <c r="A30" s="54">
        <v>22</v>
      </c>
      <c r="B30" s="55" t="s">
        <v>41</v>
      </c>
      <c r="C30" s="56" t="s">
        <v>42</v>
      </c>
      <c r="D30" s="20"/>
      <c r="E30" s="124"/>
      <c r="F30" s="124"/>
      <c r="G30" s="137"/>
      <c r="H30" s="137"/>
      <c r="I30" s="21"/>
      <c r="J30" s="70">
        <v>229.9</v>
      </c>
      <c r="K30" s="146">
        <v>229.9</v>
      </c>
      <c r="L30" s="146"/>
      <c r="M30" s="146">
        <v>229.9</v>
      </c>
      <c r="N30" s="146"/>
      <c r="O30" s="59">
        <f>(K30/M30)-1</f>
        <v>0</v>
      </c>
      <c r="P30" s="149">
        <f>AVERAGE(D30:J30)</f>
        <v>229.9</v>
      </c>
      <c r="Q30" s="149"/>
    </row>
    <row r="31" spans="1:17" ht="24" customHeight="1" x14ac:dyDescent="0.25">
      <c r="A31" s="54">
        <v>23</v>
      </c>
      <c r="B31" s="63" t="s">
        <v>74</v>
      </c>
      <c r="C31" s="56" t="s">
        <v>42</v>
      </c>
      <c r="D31" s="20"/>
      <c r="E31" s="142">
        <v>699.9</v>
      </c>
      <c r="F31" s="142"/>
      <c r="G31" s="137"/>
      <c r="H31" s="137"/>
      <c r="I31" s="48">
        <v>679.99</v>
      </c>
      <c r="J31" s="20"/>
      <c r="K31" s="146">
        <v>699.9</v>
      </c>
      <c r="L31" s="146"/>
      <c r="M31" s="146">
        <v>679.99</v>
      </c>
      <c r="N31" s="146"/>
      <c r="O31" s="59">
        <f>(K31/M31)-1</f>
        <v>2.9279842350622864E-2</v>
      </c>
      <c r="P31" s="149">
        <f t="shared" ref="P31:P48" si="2">AVERAGE(D31:J31)</f>
        <v>689.94499999999994</v>
      </c>
      <c r="Q31" s="149"/>
    </row>
    <row r="32" spans="1:17" ht="21.75" customHeight="1" x14ac:dyDescent="0.25">
      <c r="A32" s="54">
        <v>24</v>
      </c>
      <c r="B32" s="63" t="s">
        <v>75</v>
      </c>
      <c r="C32" s="56" t="s">
        <v>42</v>
      </c>
      <c r="D32" s="20"/>
      <c r="E32" s="130"/>
      <c r="F32" s="130"/>
      <c r="G32" s="137"/>
      <c r="H32" s="137"/>
      <c r="I32" s="21">
        <v>1079.99</v>
      </c>
      <c r="J32" s="20"/>
      <c r="K32" s="149">
        <v>1079.99</v>
      </c>
      <c r="L32" s="149"/>
      <c r="M32" s="146">
        <v>1079.99</v>
      </c>
      <c r="N32" s="146"/>
      <c r="O32" s="59">
        <f>(K32/M32)-1</f>
        <v>0</v>
      </c>
      <c r="P32" s="149">
        <f t="shared" si="2"/>
        <v>1079.99</v>
      </c>
      <c r="Q32" s="149"/>
    </row>
    <row r="33" spans="1:17" ht="21.75" customHeight="1" x14ac:dyDescent="0.25">
      <c r="A33" s="54">
        <v>25</v>
      </c>
      <c r="B33" s="55" t="s">
        <v>43</v>
      </c>
      <c r="C33" s="56" t="s">
        <v>42</v>
      </c>
      <c r="D33" s="20"/>
      <c r="E33" s="130"/>
      <c r="F33" s="130"/>
      <c r="G33" s="137"/>
      <c r="H33" s="137"/>
      <c r="I33" s="18"/>
      <c r="J33" s="20"/>
      <c r="K33" s="149"/>
      <c r="L33" s="149"/>
      <c r="M33" s="146"/>
      <c r="N33" s="146"/>
      <c r="O33" s="59"/>
      <c r="P33" s="149"/>
      <c r="Q33" s="149"/>
    </row>
    <row r="34" spans="1:17" ht="22.5" x14ac:dyDescent="0.25">
      <c r="A34" s="54">
        <v>26</v>
      </c>
      <c r="B34" s="55" t="s">
        <v>44</v>
      </c>
      <c r="C34" s="56" t="s">
        <v>42</v>
      </c>
      <c r="D34" s="47">
        <v>429.99</v>
      </c>
      <c r="E34" s="130"/>
      <c r="F34" s="130"/>
      <c r="G34" s="141" t="s">
        <v>151</v>
      </c>
      <c r="H34" s="141"/>
      <c r="I34" s="21">
        <v>359.99</v>
      </c>
      <c r="J34" s="20"/>
      <c r="K34" s="149">
        <v>429.99</v>
      </c>
      <c r="L34" s="149"/>
      <c r="M34" s="122">
        <v>299.99</v>
      </c>
      <c r="N34" s="122"/>
      <c r="O34" s="59">
        <f t="shared" ref="O34:O48" si="3">(K34/M34)-1</f>
        <v>0.4333477782592754</v>
      </c>
      <c r="P34" s="149">
        <f t="shared" si="2"/>
        <v>394.99</v>
      </c>
      <c r="Q34" s="149"/>
    </row>
    <row r="35" spans="1:17" ht="22.5" x14ac:dyDescent="0.25">
      <c r="A35" s="54">
        <v>27</v>
      </c>
      <c r="B35" s="55" t="s">
        <v>45</v>
      </c>
      <c r="C35" s="56" t="s">
        <v>42</v>
      </c>
      <c r="D35" s="19"/>
      <c r="E35" s="130"/>
      <c r="F35" s="130"/>
      <c r="G35" s="127"/>
      <c r="H35" s="127"/>
      <c r="I35" s="46">
        <v>359.99</v>
      </c>
      <c r="J35" s="67">
        <v>299.99</v>
      </c>
      <c r="K35" s="146">
        <v>359.99</v>
      </c>
      <c r="L35" s="146"/>
      <c r="M35" s="146">
        <v>299.99</v>
      </c>
      <c r="N35" s="146"/>
      <c r="O35" s="59">
        <f t="shared" si="3"/>
        <v>0.20000666688889623</v>
      </c>
      <c r="P35" s="149">
        <f t="shared" si="2"/>
        <v>329.99</v>
      </c>
      <c r="Q35" s="149"/>
    </row>
    <row r="36" spans="1:17" ht="22.5" x14ac:dyDescent="0.25">
      <c r="A36" s="54">
        <v>28</v>
      </c>
      <c r="B36" s="55" t="s">
        <v>46</v>
      </c>
      <c r="C36" s="56" t="s">
        <v>42</v>
      </c>
      <c r="D36" s="19"/>
      <c r="E36" s="143">
        <v>480</v>
      </c>
      <c r="F36" s="143"/>
      <c r="G36" s="127"/>
      <c r="H36" s="127"/>
      <c r="I36" s="18"/>
      <c r="J36" s="67">
        <v>299.99</v>
      </c>
      <c r="K36" s="122">
        <v>480</v>
      </c>
      <c r="L36" s="122"/>
      <c r="M36" s="146">
        <v>299.99</v>
      </c>
      <c r="N36" s="146"/>
      <c r="O36" s="59">
        <f t="shared" si="3"/>
        <v>0.60005333511117032</v>
      </c>
      <c r="P36" s="149">
        <f t="shared" si="2"/>
        <v>389.995</v>
      </c>
      <c r="Q36" s="149"/>
    </row>
    <row r="37" spans="1:17" x14ac:dyDescent="0.25">
      <c r="A37" s="54">
        <v>29</v>
      </c>
      <c r="B37" s="55" t="s">
        <v>47</v>
      </c>
      <c r="C37" s="56" t="s">
        <v>42</v>
      </c>
      <c r="D37" s="19"/>
      <c r="E37" s="125">
        <v>349</v>
      </c>
      <c r="F37" s="125"/>
      <c r="G37" s="127"/>
      <c r="H37" s="127"/>
      <c r="I37" s="18"/>
      <c r="J37" s="67">
        <v>299.99</v>
      </c>
      <c r="K37" s="123">
        <v>349</v>
      </c>
      <c r="L37" s="123"/>
      <c r="M37" s="146">
        <v>299.99</v>
      </c>
      <c r="N37" s="146"/>
      <c r="O37" s="59">
        <f t="shared" si="3"/>
        <v>0.16337211240374683</v>
      </c>
      <c r="P37" s="149">
        <f t="shared" si="2"/>
        <v>324.495</v>
      </c>
      <c r="Q37" s="149"/>
    </row>
    <row r="38" spans="1:17" x14ac:dyDescent="0.25">
      <c r="A38" s="54">
        <v>30</v>
      </c>
      <c r="B38" s="55" t="s">
        <v>48</v>
      </c>
      <c r="C38" s="56" t="s">
        <v>42</v>
      </c>
      <c r="D38" s="19"/>
      <c r="E38" s="125">
        <v>419</v>
      </c>
      <c r="F38" s="125"/>
      <c r="G38" s="127"/>
      <c r="H38" s="127"/>
      <c r="I38" s="48">
        <v>166.99</v>
      </c>
      <c r="J38" s="68">
        <v>299.99</v>
      </c>
      <c r="K38" s="123">
        <v>419</v>
      </c>
      <c r="L38" s="123"/>
      <c r="M38" s="146">
        <v>166.99</v>
      </c>
      <c r="N38" s="146"/>
      <c r="O38" s="59">
        <f t="shared" si="3"/>
        <v>1.5091322833702616</v>
      </c>
      <c r="P38" s="149">
        <f t="shared" si="2"/>
        <v>295.32666666666665</v>
      </c>
      <c r="Q38" s="149"/>
    </row>
    <row r="39" spans="1:17" ht="22.5" x14ac:dyDescent="0.25">
      <c r="A39" s="54">
        <v>31</v>
      </c>
      <c r="B39" s="55" t="s">
        <v>49</v>
      </c>
      <c r="C39" s="56" t="s">
        <v>50</v>
      </c>
      <c r="D39" s="19"/>
      <c r="E39" s="126"/>
      <c r="F39" s="126"/>
      <c r="G39" s="127"/>
      <c r="H39" s="127"/>
      <c r="I39" s="48">
        <v>177.99</v>
      </c>
      <c r="J39" s="69">
        <v>299.99</v>
      </c>
      <c r="K39" s="122">
        <v>299.99</v>
      </c>
      <c r="L39" s="122"/>
      <c r="M39" s="146">
        <v>177.99</v>
      </c>
      <c r="N39" s="146"/>
      <c r="O39" s="59">
        <f t="shared" si="3"/>
        <v>0.68543176582954102</v>
      </c>
      <c r="P39" s="149">
        <f t="shared" si="2"/>
        <v>238.99</v>
      </c>
      <c r="Q39" s="149"/>
    </row>
    <row r="40" spans="1:17" ht="33.75" x14ac:dyDescent="0.25">
      <c r="A40" s="54">
        <v>32</v>
      </c>
      <c r="B40" s="55" t="s">
        <v>51</v>
      </c>
      <c r="C40" s="56" t="s">
        <v>50</v>
      </c>
      <c r="D40" s="19"/>
      <c r="E40" s="123">
        <v>180</v>
      </c>
      <c r="F40" s="123"/>
      <c r="G40" s="127"/>
      <c r="H40" s="127"/>
      <c r="I40" s="18"/>
      <c r="J40" s="20"/>
      <c r="K40" s="123">
        <v>180</v>
      </c>
      <c r="L40" s="123"/>
      <c r="M40" s="123">
        <v>180</v>
      </c>
      <c r="N40" s="123"/>
      <c r="O40" s="59">
        <f t="shared" si="3"/>
        <v>0</v>
      </c>
      <c r="P40" s="149">
        <f t="shared" si="2"/>
        <v>180</v>
      </c>
      <c r="Q40" s="149"/>
    </row>
    <row r="41" spans="1:17" ht="33.75" x14ac:dyDescent="0.25">
      <c r="A41" s="54">
        <v>33</v>
      </c>
      <c r="B41" s="55" t="s">
        <v>52</v>
      </c>
      <c r="C41" s="56" t="s">
        <v>50</v>
      </c>
      <c r="D41" s="19"/>
      <c r="E41" s="123">
        <v>219.99</v>
      </c>
      <c r="F41" s="123"/>
      <c r="G41" s="127"/>
      <c r="H41" s="127"/>
      <c r="I41" s="18"/>
      <c r="J41" s="20"/>
      <c r="K41" s="123">
        <v>219.99</v>
      </c>
      <c r="L41" s="123"/>
      <c r="M41" s="123">
        <v>219.99</v>
      </c>
      <c r="N41" s="123"/>
      <c r="O41" s="59">
        <f t="shared" si="3"/>
        <v>0</v>
      </c>
      <c r="P41" s="149">
        <f t="shared" si="2"/>
        <v>219.99</v>
      </c>
      <c r="Q41" s="149"/>
    </row>
    <row r="42" spans="1:17" ht="33.75" x14ac:dyDescent="0.25">
      <c r="A42" s="54">
        <v>34</v>
      </c>
      <c r="B42" s="55" t="s">
        <v>53</v>
      </c>
      <c r="C42" s="56" t="s">
        <v>50</v>
      </c>
      <c r="D42" s="19"/>
      <c r="E42" s="123">
        <v>259.99</v>
      </c>
      <c r="F42" s="123"/>
      <c r="G42" s="127"/>
      <c r="H42" s="127"/>
      <c r="I42" s="18"/>
      <c r="J42" s="20"/>
      <c r="K42" s="123">
        <v>259.99</v>
      </c>
      <c r="L42" s="123"/>
      <c r="M42" s="123">
        <v>259.99</v>
      </c>
      <c r="N42" s="123"/>
      <c r="O42" s="59">
        <f t="shared" si="3"/>
        <v>0</v>
      </c>
      <c r="P42" s="149">
        <f t="shared" si="2"/>
        <v>259.99</v>
      </c>
      <c r="Q42" s="149"/>
    </row>
    <row r="43" spans="1:17" ht="33.75" x14ac:dyDescent="0.25">
      <c r="A43" s="54">
        <v>35</v>
      </c>
      <c r="B43" s="55" t="s">
        <v>54</v>
      </c>
      <c r="C43" s="52"/>
      <c r="D43" s="19"/>
      <c r="E43" s="123">
        <v>259.99</v>
      </c>
      <c r="F43" s="123"/>
      <c r="G43" s="127"/>
      <c r="H43" s="127"/>
      <c r="I43" s="18"/>
      <c r="J43" s="20"/>
      <c r="K43" s="123">
        <v>259.99</v>
      </c>
      <c r="L43" s="123"/>
      <c r="M43" s="123">
        <v>259.99</v>
      </c>
      <c r="N43" s="123"/>
      <c r="O43" s="59">
        <f t="shared" si="3"/>
        <v>0</v>
      </c>
      <c r="P43" s="149">
        <f t="shared" si="2"/>
        <v>259.99</v>
      </c>
      <c r="Q43" s="149"/>
    </row>
    <row r="44" spans="1:17" x14ac:dyDescent="0.25">
      <c r="A44" s="54">
        <v>36</v>
      </c>
      <c r="B44" s="55" t="s">
        <v>55</v>
      </c>
      <c r="C44" s="56" t="s">
        <v>42</v>
      </c>
      <c r="D44" s="19"/>
      <c r="E44" s="123">
        <v>259.99</v>
      </c>
      <c r="F44" s="123"/>
      <c r="G44" s="122"/>
      <c r="H44" s="122"/>
      <c r="I44" s="18"/>
      <c r="J44" s="20"/>
      <c r="K44" s="123">
        <v>259.99</v>
      </c>
      <c r="L44" s="123"/>
      <c r="M44" s="123">
        <v>259.99</v>
      </c>
      <c r="N44" s="123"/>
      <c r="O44" s="59">
        <f t="shared" si="3"/>
        <v>0</v>
      </c>
      <c r="P44" s="149">
        <f t="shared" si="2"/>
        <v>259.99</v>
      </c>
      <c r="Q44" s="149"/>
    </row>
    <row r="45" spans="1:17" ht="33.75" x14ac:dyDescent="0.25">
      <c r="A45" s="54">
        <v>37</v>
      </c>
      <c r="B45" s="55" t="s">
        <v>56</v>
      </c>
      <c r="C45" s="52"/>
      <c r="D45" s="19"/>
      <c r="E45" s="124"/>
      <c r="F45" s="124"/>
      <c r="G45" s="122"/>
      <c r="H45" s="122"/>
      <c r="I45" s="18"/>
      <c r="J45" s="20"/>
      <c r="K45" s="122"/>
      <c r="L45" s="122"/>
      <c r="M45" s="122"/>
      <c r="N45" s="122"/>
      <c r="O45" s="59"/>
      <c r="P45" s="149"/>
      <c r="Q45" s="149"/>
    </row>
    <row r="46" spans="1:17" x14ac:dyDescent="0.25">
      <c r="A46" s="54">
        <v>38</v>
      </c>
      <c r="B46" s="55" t="s">
        <v>57</v>
      </c>
      <c r="C46" s="52"/>
      <c r="D46" s="19"/>
      <c r="E46" s="125">
        <v>299.99</v>
      </c>
      <c r="F46" s="125"/>
      <c r="G46" s="124"/>
      <c r="H46" s="124"/>
      <c r="I46" s="48">
        <v>209.99</v>
      </c>
      <c r="J46" s="20"/>
      <c r="K46" s="123">
        <v>299.99</v>
      </c>
      <c r="L46" s="123"/>
      <c r="M46" s="146">
        <v>209.99</v>
      </c>
      <c r="N46" s="146"/>
      <c r="O46" s="59">
        <f t="shared" si="3"/>
        <v>0.4285918377065574</v>
      </c>
      <c r="P46" s="149">
        <f t="shared" si="2"/>
        <v>254.99</v>
      </c>
      <c r="Q46" s="149"/>
    </row>
    <row r="47" spans="1:17" ht="15" customHeight="1" x14ac:dyDescent="0.25">
      <c r="A47" s="54">
        <v>39</v>
      </c>
      <c r="B47" s="55" t="s">
        <v>57</v>
      </c>
      <c r="C47" s="52"/>
      <c r="D47" s="19"/>
      <c r="E47" s="124"/>
      <c r="F47" s="124"/>
      <c r="G47" s="124"/>
      <c r="H47" s="124"/>
      <c r="I47" s="18"/>
      <c r="J47" s="20"/>
      <c r="K47" s="122"/>
      <c r="L47" s="122"/>
      <c r="M47" s="146"/>
      <c r="N47" s="146"/>
      <c r="O47" s="59"/>
      <c r="P47" s="149"/>
      <c r="Q47" s="149"/>
    </row>
    <row r="48" spans="1:17" ht="22.5" x14ac:dyDescent="0.25">
      <c r="A48" s="54">
        <v>40</v>
      </c>
      <c r="B48" s="55" t="s">
        <v>58</v>
      </c>
      <c r="C48" s="52"/>
      <c r="D48" s="19"/>
      <c r="E48" s="125">
        <v>189.99</v>
      </c>
      <c r="F48" s="125"/>
      <c r="G48" s="141">
        <v>149.88</v>
      </c>
      <c r="H48" s="141"/>
      <c r="I48" s="18"/>
      <c r="J48" s="20"/>
      <c r="K48" s="123">
        <v>189.99</v>
      </c>
      <c r="L48" s="123"/>
      <c r="M48" s="122">
        <v>149.88</v>
      </c>
      <c r="N48" s="122"/>
      <c r="O48" s="59">
        <f t="shared" si="3"/>
        <v>0.2676140912730185</v>
      </c>
      <c r="P48" s="149">
        <f t="shared" si="2"/>
        <v>169.935</v>
      </c>
      <c r="Q48" s="149"/>
    </row>
    <row r="49" spans="1:17" ht="23.25" customHeight="1" x14ac:dyDescent="0.25">
      <c r="A49" s="54">
        <v>41</v>
      </c>
      <c r="B49" s="55" t="s">
        <v>58</v>
      </c>
      <c r="C49" s="52"/>
      <c r="D49" s="19"/>
      <c r="E49" s="126"/>
      <c r="F49" s="126"/>
      <c r="G49" s="130"/>
      <c r="H49" s="130"/>
      <c r="I49" s="18"/>
      <c r="J49" s="20"/>
      <c r="K49" s="122"/>
      <c r="L49" s="122"/>
      <c r="M49" s="146"/>
      <c r="N49" s="146"/>
      <c r="O49" s="24"/>
      <c r="P49" s="149"/>
      <c r="Q49" s="149"/>
    </row>
    <row r="50" spans="1:17" x14ac:dyDescent="0.25">
      <c r="A50" s="114" t="s">
        <v>152</v>
      </c>
      <c r="B50" s="114"/>
      <c r="C50" s="114"/>
      <c r="D50" s="114"/>
    </row>
  </sheetData>
  <mergeCells count="223">
    <mergeCell ref="K37:L37"/>
    <mergeCell ref="K38:L38"/>
    <mergeCell ref="K44:L44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21:N21"/>
    <mergeCell ref="M22:N22"/>
    <mergeCell ref="M23:N23"/>
    <mergeCell ref="M24:N24"/>
    <mergeCell ref="M25:N25"/>
    <mergeCell ref="M26:N26"/>
    <mergeCell ref="M27:N27"/>
    <mergeCell ref="M30:N30"/>
    <mergeCell ref="M31:N31"/>
    <mergeCell ref="P35:Q35"/>
    <mergeCell ref="P36:Q36"/>
    <mergeCell ref="P37:Q37"/>
    <mergeCell ref="P38:Q38"/>
    <mergeCell ref="I3:I4"/>
    <mergeCell ref="K25:L25"/>
    <mergeCell ref="K26:L26"/>
    <mergeCell ref="K27:L27"/>
    <mergeCell ref="K30:L30"/>
    <mergeCell ref="M4:N4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P48:Q48"/>
    <mergeCell ref="P49:Q49"/>
    <mergeCell ref="B6:Q6"/>
    <mergeCell ref="D5:Q5"/>
    <mergeCell ref="B29:Q29"/>
    <mergeCell ref="D28:Q28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30:Q30"/>
    <mergeCell ref="P31:Q31"/>
    <mergeCell ref="P32:Q32"/>
    <mergeCell ref="P33:Q33"/>
    <mergeCell ref="P34:Q34"/>
    <mergeCell ref="G46:H46"/>
    <mergeCell ref="G47:H47"/>
    <mergeCell ref="G48:H48"/>
    <mergeCell ref="G49:H49"/>
    <mergeCell ref="K45:L45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31:L31"/>
    <mergeCell ref="K32:L32"/>
    <mergeCell ref="K33:L33"/>
    <mergeCell ref="K34:L34"/>
    <mergeCell ref="K35:L35"/>
    <mergeCell ref="G34:H34"/>
    <mergeCell ref="G35:H35"/>
    <mergeCell ref="G36:H36"/>
    <mergeCell ref="G37:H37"/>
    <mergeCell ref="G38:H38"/>
    <mergeCell ref="E30:F30"/>
    <mergeCell ref="E31:F31"/>
    <mergeCell ref="E32:F32"/>
    <mergeCell ref="E33:F33"/>
    <mergeCell ref="E34:F34"/>
    <mergeCell ref="E37:F37"/>
    <mergeCell ref="E38:F38"/>
    <mergeCell ref="E35:F35"/>
    <mergeCell ref="G30:H30"/>
    <mergeCell ref="G31:H31"/>
    <mergeCell ref="G32:H32"/>
    <mergeCell ref="G33:H33"/>
    <mergeCell ref="E36:F36"/>
    <mergeCell ref="E26:F26"/>
    <mergeCell ref="G7:H7"/>
    <mergeCell ref="G8:H8"/>
    <mergeCell ref="G9:H9"/>
    <mergeCell ref="G12:H12"/>
    <mergeCell ref="G15:H15"/>
    <mergeCell ref="G16:H16"/>
    <mergeCell ref="G17:H17"/>
    <mergeCell ref="G18:H18"/>
    <mergeCell ref="G19:H19"/>
    <mergeCell ref="G20:H20"/>
    <mergeCell ref="G23:H23"/>
    <mergeCell ref="G24:H24"/>
    <mergeCell ref="E17:F17"/>
    <mergeCell ref="E18:F18"/>
    <mergeCell ref="E19:F19"/>
    <mergeCell ref="E20:F20"/>
    <mergeCell ref="E21:F21"/>
    <mergeCell ref="E12:F12"/>
    <mergeCell ref="E13:F13"/>
    <mergeCell ref="E14:F14"/>
    <mergeCell ref="B1:J1"/>
    <mergeCell ref="K46:L46"/>
    <mergeCell ref="G22:H22"/>
    <mergeCell ref="G10:H10"/>
    <mergeCell ref="G11:H11"/>
    <mergeCell ref="G13:H13"/>
    <mergeCell ref="G14:H14"/>
    <mergeCell ref="G21:H21"/>
    <mergeCell ref="K36:L36"/>
    <mergeCell ref="E15:F15"/>
    <mergeCell ref="E16:F16"/>
    <mergeCell ref="E7:F7"/>
    <mergeCell ref="E8:F8"/>
    <mergeCell ref="E9:F9"/>
    <mergeCell ref="E10:F10"/>
    <mergeCell ref="E25:F25"/>
    <mergeCell ref="G26:H26"/>
    <mergeCell ref="E27:F27"/>
    <mergeCell ref="G25:H25"/>
    <mergeCell ref="G27:H27"/>
    <mergeCell ref="E11:F11"/>
    <mergeCell ref="E22:F22"/>
    <mergeCell ref="E23:F23"/>
    <mergeCell ref="E24:F24"/>
    <mergeCell ref="E44:F44"/>
    <mergeCell ref="E47:F47"/>
    <mergeCell ref="E48:F48"/>
    <mergeCell ref="E49:F49"/>
    <mergeCell ref="G39:H39"/>
    <mergeCell ref="G40:H40"/>
    <mergeCell ref="G41:H41"/>
    <mergeCell ref="G42:H42"/>
    <mergeCell ref="G43:H43"/>
    <mergeCell ref="G44:H44"/>
    <mergeCell ref="G45:H45"/>
    <mergeCell ref="E39:F39"/>
    <mergeCell ref="E40:F40"/>
    <mergeCell ref="A50:D50"/>
    <mergeCell ref="A2:A4"/>
    <mergeCell ref="B2:C4"/>
    <mergeCell ref="D2:Q2"/>
    <mergeCell ref="D3:D4"/>
    <mergeCell ref="E3:F4"/>
    <mergeCell ref="G3:H4"/>
    <mergeCell ref="J3:J4"/>
    <mergeCell ref="K3:O3"/>
    <mergeCell ref="P3:Q4"/>
    <mergeCell ref="K4:L4"/>
    <mergeCell ref="K49:L49"/>
    <mergeCell ref="K39:L39"/>
    <mergeCell ref="K42:L42"/>
    <mergeCell ref="K43:L43"/>
    <mergeCell ref="K47:L47"/>
    <mergeCell ref="K41:L41"/>
    <mergeCell ref="K40:L40"/>
    <mergeCell ref="E45:F45"/>
    <mergeCell ref="E46:F46"/>
    <mergeCell ref="K48:L48"/>
    <mergeCell ref="E41:F41"/>
    <mergeCell ref="E42:F42"/>
    <mergeCell ref="E43:F43"/>
  </mergeCells>
  <pageMargins left="0.51181102362204722" right="0.51181102362204722" top="0.78740157480314965" bottom="0.78740157480314965" header="0.31496062992125984" footer="0.31496062992125984"/>
  <pageSetup paperSize="9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4327-3CE1-4EE8-A7FB-BCEB826E57DE}">
  <sheetPr>
    <pageSetUpPr fitToPage="1"/>
  </sheetPr>
  <dimension ref="B1:O56"/>
  <sheetViews>
    <sheetView tabSelected="1" topLeftCell="A41" zoomScaleNormal="100" workbookViewId="0">
      <selection activeCell="B22" sqref="B22:O22"/>
    </sheetView>
  </sheetViews>
  <sheetFormatPr defaultRowHeight="15" x14ac:dyDescent="0.25"/>
  <cols>
    <col min="3" max="3" width="31.85546875" customWidth="1"/>
    <col min="4" max="4" width="17.28515625" customWidth="1"/>
    <col min="5" max="5" width="17" customWidth="1"/>
    <col min="6" max="6" width="4.85546875" bestFit="1" customWidth="1"/>
    <col min="9" max="9" width="9.140625" customWidth="1"/>
    <col min="12" max="12" width="11.5703125" customWidth="1"/>
    <col min="13" max="13" width="18.140625" customWidth="1"/>
  </cols>
  <sheetData>
    <row r="1" spans="2:15" ht="94.5" customHeight="1" x14ac:dyDescent="0.25">
      <c r="B1" s="96"/>
      <c r="C1" s="96"/>
      <c r="D1" s="96"/>
      <c r="E1" s="96"/>
      <c r="F1" s="96"/>
      <c r="G1" s="96"/>
      <c r="H1" s="96"/>
      <c r="I1" s="96"/>
    </row>
    <row r="2" spans="2:15" ht="15" customHeight="1" x14ac:dyDescent="0.25">
      <c r="B2" s="97"/>
      <c r="C2" s="1"/>
      <c r="D2" s="1"/>
      <c r="E2" s="250"/>
      <c r="F2" s="251"/>
      <c r="G2" s="251"/>
      <c r="H2" s="252"/>
      <c r="I2" s="210" t="s">
        <v>71</v>
      </c>
      <c r="J2" s="211"/>
      <c r="K2" s="211"/>
      <c r="L2" s="211"/>
      <c r="M2" s="212"/>
      <c r="N2" s="253" t="s">
        <v>65</v>
      </c>
      <c r="O2" s="254"/>
    </row>
    <row r="3" spans="2:15" x14ac:dyDescent="0.25">
      <c r="B3" s="98"/>
      <c r="C3" s="8"/>
      <c r="D3" s="8"/>
      <c r="E3" s="234" t="s">
        <v>61</v>
      </c>
      <c r="F3" s="235"/>
      <c r="G3" s="259" t="s">
        <v>69</v>
      </c>
      <c r="H3" s="260"/>
      <c r="I3" s="213"/>
      <c r="J3" s="214"/>
      <c r="K3" s="214"/>
      <c r="L3" s="214"/>
      <c r="M3" s="215"/>
      <c r="N3" s="255"/>
      <c r="O3" s="256"/>
    </row>
    <row r="4" spans="2:15" ht="15" customHeight="1" x14ac:dyDescent="0.25">
      <c r="B4" s="98"/>
      <c r="C4" s="227" t="s">
        <v>0</v>
      </c>
      <c r="D4" s="227" t="s">
        <v>59</v>
      </c>
      <c r="E4" s="236"/>
      <c r="F4" s="237"/>
      <c r="G4" s="261"/>
      <c r="H4" s="262"/>
      <c r="I4" s="216"/>
      <c r="J4" s="217"/>
      <c r="K4" s="217"/>
      <c r="L4" s="217"/>
      <c r="M4" s="218"/>
      <c r="N4" s="255"/>
      <c r="O4" s="256"/>
    </row>
    <row r="5" spans="2:15" x14ac:dyDescent="0.25">
      <c r="B5" s="98"/>
      <c r="C5" s="227"/>
      <c r="D5" s="227"/>
      <c r="E5" s="236"/>
      <c r="F5" s="237"/>
      <c r="G5" s="261"/>
      <c r="H5" s="262"/>
      <c r="I5" s="269" t="s">
        <v>148</v>
      </c>
      <c r="J5" s="270"/>
      <c r="K5" s="269" t="s">
        <v>149</v>
      </c>
      <c r="L5" s="270"/>
      <c r="M5" s="273" t="s">
        <v>82</v>
      </c>
      <c r="N5" s="255"/>
      <c r="O5" s="256"/>
    </row>
    <row r="6" spans="2:15" ht="14.25" customHeight="1" x14ac:dyDescent="0.25">
      <c r="B6" s="98"/>
      <c r="C6" s="8"/>
      <c r="D6" s="8"/>
      <c r="E6" s="236"/>
      <c r="F6" s="237"/>
      <c r="G6" s="261"/>
      <c r="H6" s="262"/>
      <c r="I6" s="271"/>
      <c r="J6" s="272"/>
      <c r="K6" s="271"/>
      <c r="L6" s="272"/>
      <c r="M6" s="274"/>
      <c r="N6" s="255"/>
      <c r="O6" s="256"/>
    </row>
    <row r="7" spans="2:15" ht="15" hidden="1" customHeight="1" x14ac:dyDescent="0.25">
      <c r="B7" s="99"/>
      <c r="C7" s="9"/>
      <c r="D7" s="9"/>
      <c r="E7" s="228"/>
      <c r="F7" s="229"/>
      <c r="G7" s="263"/>
      <c r="H7" s="264"/>
      <c r="I7" s="230" t="s">
        <v>13</v>
      </c>
      <c r="J7" s="231"/>
      <c r="K7" s="232" t="s">
        <v>14</v>
      </c>
      <c r="L7" s="233"/>
      <c r="M7" s="10" t="s">
        <v>15</v>
      </c>
      <c r="N7" s="257"/>
      <c r="O7" s="258"/>
    </row>
    <row r="8" spans="2:15" x14ac:dyDescent="0.25">
      <c r="B8" s="6"/>
      <c r="C8" s="13" t="s">
        <v>60</v>
      </c>
      <c r="D8" s="11"/>
      <c r="E8" s="238"/>
      <c r="F8" s="239"/>
      <c r="G8" s="238"/>
      <c r="H8" s="240"/>
      <c r="I8" s="241"/>
      <c r="J8" s="241"/>
      <c r="K8" s="241"/>
      <c r="L8" s="241"/>
      <c r="M8" s="12"/>
      <c r="N8" s="201"/>
      <c r="O8" s="202"/>
    </row>
    <row r="9" spans="2:15" ht="15.75" customHeight="1" x14ac:dyDescent="0.25">
      <c r="B9" s="279">
        <v>1</v>
      </c>
      <c r="C9" s="281" t="s">
        <v>87</v>
      </c>
      <c r="D9" s="283" t="s">
        <v>114</v>
      </c>
      <c r="E9" s="275">
        <v>74.900000000000006</v>
      </c>
      <c r="F9" s="276"/>
      <c r="G9" s="275"/>
      <c r="H9" s="276"/>
      <c r="I9" s="275">
        <f>MAX(E9:H10)</f>
        <v>74.900000000000006</v>
      </c>
      <c r="J9" s="276"/>
      <c r="K9" s="275">
        <f>MIN(E9:H10)</f>
        <v>74.900000000000006</v>
      </c>
      <c r="L9" s="276"/>
      <c r="M9" s="285">
        <f>(I9/K9)-1</f>
        <v>0</v>
      </c>
      <c r="N9" s="203">
        <f>AVERAGE(E9:H10)</f>
        <v>74.900000000000006</v>
      </c>
      <c r="O9" s="204"/>
    </row>
    <row r="10" spans="2:15" ht="49.5" customHeight="1" x14ac:dyDescent="0.25">
      <c r="B10" s="280"/>
      <c r="C10" s="282"/>
      <c r="D10" s="284"/>
      <c r="E10" s="277"/>
      <c r="F10" s="278"/>
      <c r="G10" s="277"/>
      <c r="H10" s="278"/>
      <c r="I10" s="277"/>
      <c r="J10" s="278"/>
      <c r="K10" s="277"/>
      <c r="L10" s="278"/>
      <c r="M10" s="286"/>
      <c r="N10" s="205"/>
      <c r="O10" s="206"/>
    </row>
    <row r="11" spans="2:15" ht="15.75" x14ac:dyDescent="0.25">
      <c r="B11" s="50">
        <v>2</v>
      </c>
      <c r="C11" s="29" t="s">
        <v>93</v>
      </c>
      <c r="D11" s="25" t="s">
        <v>115</v>
      </c>
      <c r="E11" s="166">
        <v>20</v>
      </c>
      <c r="F11" s="167"/>
      <c r="G11" s="34"/>
      <c r="H11" s="35"/>
      <c r="I11" s="244">
        <f>MAX(E11:G11)</f>
        <v>20</v>
      </c>
      <c r="J11" s="245"/>
      <c r="K11" s="244">
        <f>MIN(E11:H11)</f>
        <v>20</v>
      </c>
      <c r="L11" s="245"/>
      <c r="M11" s="40">
        <f>(I11/K11)-1</f>
        <v>0</v>
      </c>
      <c r="N11" s="207">
        <f>AVERAGE(E11:G11)</f>
        <v>20</v>
      </c>
      <c r="O11" s="208"/>
    </row>
    <row r="12" spans="2:15" ht="25.5" x14ac:dyDescent="0.25">
      <c r="B12" s="50">
        <v>3</v>
      </c>
      <c r="C12" s="27" t="s">
        <v>94</v>
      </c>
      <c r="D12" s="26" t="s">
        <v>116</v>
      </c>
      <c r="E12" s="225"/>
      <c r="F12" s="226"/>
      <c r="G12" s="32"/>
      <c r="H12" s="33"/>
      <c r="I12" s="244"/>
      <c r="J12" s="245"/>
      <c r="K12" s="244"/>
      <c r="L12" s="245"/>
      <c r="M12" s="41"/>
      <c r="N12" s="188"/>
      <c r="O12" s="189"/>
    </row>
    <row r="13" spans="2:15" ht="25.5" x14ac:dyDescent="0.25">
      <c r="B13" s="50">
        <v>4</v>
      </c>
      <c r="C13" s="27" t="s">
        <v>95</v>
      </c>
      <c r="D13" s="26" t="s">
        <v>117</v>
      </c>
      <c r="E13" s="225"/>
      <c r="F13" s="226"/>
      <c r="G13" s="32"/>
      <c r="H13" s="33"/>
      <c r="I13" s="244"/>
      <c r="J13" s="245"/>
      <c r="K13" s="244"/>
      <c r="L13" s="245"/>
      <c r="M13" s="38"/>
      <c r="N13" s="248"/>
      <c r="O13" s="249"/>
    </row>
    <row r="14" spans="2:15" ht="25.5" x14ac:dyDescent="0.25">
      <c r="B14" s="50">
        <v>5</v>
      </c>
      <c r="C14" s="27" t="s">
        <v>96</v>
      </c>
      <c r="D14" s="26" t="s">
        <v>118</v>
      </c>
      <c r="E14" s="225"/>
      <c r="F14" s="226"/>
      <c r="G14" s="32"/>
      <c r="H14" s="33"/>
      <c r="I14" s="244"/>
      <c r="J14" s="245"/>
      <c r="K14" s="244"/>
      <c r="L14" s="245"/>
      <c r="M14" s="41"/>
      <c r="N14" s="188"/>
      <c r="O14" s="189"/>
    </row>
    <row r="15" spans="2:15" ht="25.5" x14ac:dyDescent="0.25">
      <c r="B15" s="50">
        <v>6</v>
      </c>
      <c r="C15" s="27" t="s">
        <v>97</v>
      </c>
      <c r="D15" s="26" t="s">
        <v>118</v>
      </c>
      <c r="E15" s="156">
        <v>48</v>
      </c>
      <c r="F15" s="157"/>
      <c r="G15" s="32"/>
      <c r="H15" s="33"/>
      <c r="I15" s="244">
        <f t="shared" ref="I15" si="0">MAX(E15:G15)</f>
        <v>48</v>
      </c>
      <c r="J15" s="245"/>
      <c r="K15" s="244">
        <f>MIN(E15:H15)</f>
        <v>48</v>
      </c>
      <c r="L15" s="245"/>
      <c r="M15" s="41">
        <f>(I15/K15)-1</f>
        <v>0</v>
      </c>
      <c r="N15" s="190">
        <v>48</v>
      </c>
      <c r="O15" s="209"/>
    </row>
    <row r="16" spans="2:15" ht="25.5" x14ac:dyDescent="0.25">
      <c r="B16" s="50">
        <v>7</v>
      </c>
      <c r="C16" s="27" t="s">
        <v>98</v>
      </c>
      <c r="D16" s="26" t="s">
        <v>118</v>
      </c>
      <c r="E16" s="242">
        <v>24.9</v>
      </c>
      <c r="F16" s="243"/>
      <c r="G16" s="223">
        <v>23.99</v>
      </c>
      <c r="H16" s="224"/>
      <c r="I16" s="244">
        <f>MAX(E16:G16)</f>
        <v>24.9</v>
      </c>
      <c r="J16" s="245"/>
      <c r="K16" s="244">
        <f>MIN(E16:H16)</f>
        <v>23.99</v>
      </c>
      <c r="L16" s="245"/>
      <c r="M16" s="41">
        <f>(I16/K16)-1</f>
        <v>3.7932471863276307E-2</v>
      </c>
      <c r="N16" s="190">
        <f>AVERAGE(E16:H16)</f>
        <v>24.445</v>
      </c>
      <c r="O16" s="189"/>
    </row>
    <row r="17" spans="2:15" ht="15.75" x14ac:dyDescent="0.25">
      <c r="B17" s="50">
        <v>8</v>
      </c>
      <c r="C17" s="27" t="s">
        <v>99</v>
      </c>
      <c r="D17" s="26" t="s">
        <v>119</v>
      </c>
      <c r="E17" s="223">
        <v>49.9</v>
      </c>
      <c r="F17" s="224"/>
      <c r="G17" s="242">
        <v>69.989999999999995</v>
      </c>
      <c r="H17" s="243"/>
      <c r="I17" s="156">
        <f>MAX(E17:G17)</f>
        <v>69.989999999999995</v>
      </c>
      <c r="J17" s="157"/>
      <c r="K17" s="244">
        <f>MIN(E17:H17)</f>
        <v>49.9</v>
      </c>
      <c r="L17" s="245"/>
      <c r="M17" s="41">
        <f>(I17/K17)-1</f>
        <v>0.40260521042084152</v>
      </c>
      <c r="N17" s="190">
        <f>AVERAGE(E17:H17)</f>
        <v>59.944999999999993</v>
      </c>
      <c r="O17" s="189"/>
    </row>
    <row r="18" spans="2:15" ht="25.5" x14ac:dyDescent="0.25">
      <c r="B18" s="50">
        <v>9</v>
      </c>
      <c r="C18" s="27" t="s">
        <v>100</v>
      </c>
      <c r="D18" s="26" t="s">
        <v>118</v>
      </c>
      <c r="E18" s="32"/>
      <c r="F18" s="33"/>
      <c r="G18" s="32"/>
      <c r="H18" s="33"/>
      <c r="I18" s="156"/>
      <c r="J18" s="157"/>
      <c r="K18" s="244"/>
      <c r="L18" s="245"/>
      <c r="M18" s="41"/>
      <c r="N18" s="42"/>
      <c r="O18" s="43"/>
    </row>
    <row r="19" spans="2:15" ht="25.5" x14ac:dyDescent="0.25">
      <c r="B19" s="50">
        <v>10</v>
      </c>
      <c r="C19" s="27" t="s">
        <v>101</v>
      </c>
      <c r="D19" s="26" t="s">
        <v>120</v>
      </c>
      <c r="E19" s="223">
        <v>9.9</v>
      </c>
      <c r="F19" s="224"/>
      <c r="G19" s="242">
        <v>13.99</v>
      </c>
      <c r="H19" s="243"/>
      <c r="I19" s="186">
        <f>MAX(E19:G19)</f>
        <v>13.99</v>
      </c>
      <c r="J19" s="187"/>
      <c r="K19" s="244">
        <f>MIN(E19:H19)</f>
        <v>9.9</v>
      </c>
      <c r="L19" s="245"/>
      <c r="M19" s="41">
        <f t="shared" ref="M19:M36" si="1">(I19/K19)-1</f>
        <v>0.41313131313131302</v>
      </c>
      <c r="N19" s="190">
        <f>AVERAGE(E19:H19)</f>
        <v>11.945</v>
      </c>
      <c r="O19" s="189"/>
    </row>
    <row r="20" spans="2:15" ht="15.75" x14ac:dyDescent="0.25">
      <c r="B20" s="50">
        <v>11</v>
      </c>
      <c r="C20" s="27" t="s">
        <v>102</v>
      </c>
      <c r="D20" s="26" t="s">
        <v>121</v>
      </c>
      <c r="E20" s="225"/>
      <c r="F20" s="226"/>
      <c r="G20" s="156">
        <v>429.99</v>
      </c>
      <c r="H20" s="157"/>
      <c r="I20" s="244">
        <f>MAX(E20:G20)</f>
        <v>429.99</v>
      </c>
      <c r="J20" s="245"/>
      <c r="K20" s="244">
        <f>MIN(E20:H20)</f>
        <v>429.99</v>
      </c>
      <c r="L20" s="245"/>
      <c r="M20" s="41">
        <f t="shared" si="1"/>
        <v>0</v>
      </c>
      <c r="N20" s="190">
        <f>AVERAGE(E20:H20)</f>
        <v>429.99</v>
      </c>
      <c r="O20" s="189"/>
    </row>
    <row r="21" spans="2:15" ht="25.5" x14ac:dyDescent="0.25">
      <c r="B21" s="50">
        <v>12</v>
      </c>
      <c r="C21" s="27" t="s">
        <v>103</v>
      </c>
      <c r="D21" s="26" t="s">
        <v>122</v>
      </c>
      <c r="E21" s="32"/>
      <c r="F21" s="33"/>
      <c r="G21" s="156">
        <v>330.99</v>
      </c>
      <c r="H21" s="157"/>
      <c r="I21" s="186">
        <f>MAX(E21:G21)</f>
        <v>330.99</v>
      </c>
      <c r="J21" s="187"/>
      <c r="K21" s="244">
        <f>MIN(E21:H21)</f>
        <v>330.99</v>
      </c>
      <c r="L21" s="245"/>
      <c r="M21" s="41">
        <f t="shared" si="1"/>
        <v>0</v>
      </c>
      <c r="N21" s="190">
        <f>AVERAGE(E21:H21)</f>
        <v>330.99</v>
      </c>
      <c r="O21" s="189"/>
    </row>
    <row r="22" spans="2:15" ht="25.5" x14ac:dyDescent="0.25">
      <c r="B22" s="50">
        <v>14</v>
      </c>
      <c r="C22" s="27" t="s">
        <v>88</v>
      </c>
      <c r="D22" s="26" t="s">
        <v>123</v>
      </c>
      <c r="E22" s="172">
        <v>64.900000000000006</v>
      </c>
      <c r="F22" s="173"/>
      <c r="G22" s="242">
        <v>66.989999999999995</v>
      </c>
      <c r="H22" s="243"/>
      <c r="I22" s="156">
        <f>MAX(E22:G22)</f>
        <v>66.989999999999995</v>
      </c>
      <c r="J22" s="157"/>
      <c r="K22" s="244">
        <f>MIN(E22:H22)</f>
        <v>64.900000000000006</v>
      </c>
      <c r="L22" s="245"/>
      <c r="M22" s="41">
        <f t="shared" si="1"/>
        <v>3.22033898305083E-2</v>
      </c>
      <c r="N22" s="190">
        <f>AVERAGE(E22:H22)</f>
        <v>65.944999999999993</v>
      </c>
      <c r="O22" s="189"/>
    </row>
    <row r="23" spans="2:15" ht="15.75" x14ac:dyDescent="0.25">
      <c r="B23" s="50">
        <v>15</v>
      </c>
      <c r="C23" s="27" t="s">
        <v>104</v>
      </c>
      <c r="D23" s="26" t="s">
        <v>124</v>
      </c>
      <c r="E23" s="225"/>
      <c r="F23" s="226"/>
      <c r="G23" s="156"/>
      <c r="H23" s="157"/>
      <c r="I23" s="156"/>
      <c r="J23" s="157"/>
      <c r="K23" s="244"/>
      <c r="L23" s="245"/>
      <c r="M23" s="41"/>
      <c r="N23" s="190"/>
      <c r="O23" s="189"/>
    </row>
    <row r="24" spans="2:15" ht="15.75" x14ac:dyDescent="0.25">
      <c r="B24" s="50">
        <v>16</v>
      </c>
      <c r="C24" s="27" t="s">
        <v>105</v>
      </c>
      <c r="D24" s="26" t="s">
        <v>118</v>
      </c>
      <c r="E24" s="156">
        <v>9.9</v>
      </c>
      <c r="F24" s="157"/>
      <c r="G24" s="156"/>
      <c r="H24" s="157"/>
      <c r="I24" s="156">
        <f>MAX(E24:G24)</f>
        <v>9.9</v>
      </c>
      <c r="J24" s="157"/>
      <c r="K24" s="244">
        <f>MIN(E24:H24)</f>
        <v>9.9</v>
      </c>
      <c r="L24" s="245"/>
      <c r="M24" s="41">
        <f t="shared" si="1"/>
        <v>0</v>
      </c>
      <c r="N24" s="190">
        <f>AVERAGE(E24:H24)</f>
        <v>9.9</v>
      </c>
      <c r="O24" s="189"/>
    </row>
    <row r="25" spans="2:15" ht="15.75" x14ac:dyDescent="0.25">
      <c r="B25" s="50">
        <v>17</v>
      </c>
      <c r="C25" s="27" t="s">
        <v>106</v>
      </c>
      <c r="D25" s="26" t="s">
        <v>125</v>
      </c>
      <c r="E25" s="225"/>
      <c r="F25" s="226"/>
      <c r="G25" s="156"/>
      <c r="H25" s="157"/>
      <c r="I25" s="186">
        <f>MAX(E25:G25)</f>
        <v>0</v>
      </c>
      <c r="J25" s="187"/>
      <c r="K25" s="244"/>
      <c r="L25" s="245"/>
      <c r="M25" s="41"/>
      <c r="N25" s="190"/>
      <c r="O25" s="189"/>
    </row>
    <row r="26" spans="2:15" ht="25.5" x14ac:dyDescent="0.25">
      <c r="B26" s="50">
        <v>18</v>
      </c>
      <c r="C26" s="27" t="s">
        <v>107</v>
      </c>
      <c r="D26" s="26" t="s">
        <v>126</v>
      </c>
      <c r="E26" s="32"/>
      <c r="F26" s="33"/>
      <c r="G26" s="225">
        <v>87.99</v>
      </c>
      <c r="H26" s="226"/>
      <c r="I26" s="244">
        <f>MAX(E26:G26)</f>
        <v>87.99</v>
      </c>
      <c r="J26" s="245"/>
      <c r="K26" s="244">
        <f>MIN(E26:H26)</f>
        <v>87.99</v>
      </c>
      <c r="L26" s="245"/>
      <c r="M26" s="41">
        <f t="shared" si="1"/>
        <v>0</v>
      </c>
      <c r="N26" s="190">
        <f t="shared" ref="N26:N27" si="2">AVERAGE(E26:H26)</f>
        <v>87.99</v>
      </c>
      <c r="O26" s="189"/>
    </row>
    <row r="27" spans="2:15" ht="25.5" x14ac:dyDescent="0.25">
      <c r="B27" s="50">
        <v>19</v>
      </c>
      <c r="C27" s="27" t="s">
        <v>108</v>
      </c>
      <c r="D27" s="26" t="s">
        <v>127</v>
      </c>
      <c r="E27" s="156">
        <v>74.900000000000006</v>
      </c>
      <c r="F27" s="157"/>
      <c r="G27" s="225"/>
      <c r="H27" s="226"/>
      <c r="I27" s="156">
        <f>MAX(E27:G27)</f>
        <v>74.900000000000006</v>
      </c>
      <c r="J27" s="157"/>
      <c r="K27" s="244">
        <f>MIN(E27:H27)</f>
        <v>74.900000000000006</v>
      </c>
      <c r="L27" s="245"/>
      <c r="M27" s="41">
        <f t="shared" si="1"/>
        <v>0</v>
      </c>
      <c r="N27" s="190">
        <f t="shared" si="2"/>
        <v>74.900000000000006</v>
      </c>
      <c r="O27" s="189"/>
    </row>
    <row r="28" spans="2:15" ht="25.5" x14ac:dyDescent="0.25">
      <c r="B28" s="50">
        <v>20</v>
      </c>
      <c r="C28" s="27" t="s">
        <v>109</v>
      </c>
      <c r="D28" s="26" t="s">
        <v>128</v>
      </c>
      <c r="E28" s="32"/>
      <c r="F28" s="33"/>
      <c r="G28" s="225"/>
      <c r="H28" s="226"/>
      <c r="I28" s="156"/>
      <c r="J28" s="157"/>
      <c r="K28" s="244"/>
      <c r="L28" s="245"/>
      <c r="M28" s="41"/>
      <c r="N28" s="190"/>
      <c r="O28" s="189"/>
    </row>
    <row r="29" spans="2:15" ht="15.75" x14ac:dyDescent="0.25">
      <c r="B29" s="50">
        <v>21</v>
      </c>
      <c r="C29" s="27" t="s">
        <v>110</v>
      </c>
      <c r="D29" s="26" t="s">
        <v>119</v>
      </c>
      <c r="E29" s="223">
        <v>44.9</v>
      </c>
      <c r="F29" s="224"/>
      <c r="G29" s="242">
        <v>76.989999999999995</v>
      </c>
      <c r="H29" s="243"/>
      <c r="I29" s="156">
        <f>MAX(E29:G29)</f>
        <v>76.989999999999995</v>
      </c>
      <c r="J29" s="157"/>
      <c r="K29" s="244">
        <f t="shared" ref="K29:K34" si="3">MIN(E29:H29)</f>
        <v>44.9</v>
      </c>
      <c r="L29" s="245"/>
      <c r="M29" s="41">
        <f t="shared" si="1"/>
        <v>0.71469933184855239</v>
      </c>
      <c r="N29" s="190">
        <f t="shared" ref="N29:N30" si="4">AVERAGE(E29:H29)</f>
        <v>60.944999999999993</v>
      </c>
      <c r="O29" s="189"/>
    </row>
    <row r="30" spans="2:15" ht="25.5" x14ac:dyDescent="0.25">
      <c r="B30" s="50">
        <v>22</v>
      </c>
      <c r="C30" s="27" t="s">
        <v>111</v>
      </c>
      <c r="D30" s="26" t="s">
        <v>118</v>
      </c>
      <c r="E30" s="242">
        <v>39.9</v>
      </c>
      <c r="F30" s="243"/>
      <c r="G30" s="172">
        <v>24.99</v>
      </c>
      <c r="H30" s="173"/>
      <c r="I30" s="186">
        <f>MAX(E30:G30)</f>
        <v>39.9</v>
      </c>
      <c r="J30" s="187"/>
      <c r="K30" s="244">
        <f t="shared" si="3"/>
        <v>24.99</v>
      </c>
      <c r="L30" s="245"/>
      <c r="M30" s="41">
        <f t="shared" si="1"/>
        <v>0.59663865546218497</v>
      </c>
      <c r="N30" s="190">
        <f t="shared" si="4"/>
        <v>32.445</v>
      </c>
      <c r="O30" s="189"/>
    </row>
    <row r="31" spans="2:15" ht="25.5" x14ac:dyDescent="0.25">
      <c r="B31" s="50">
        <v>23</v>
      </c>
      <c r="C31" s="27" t="s">
        <v>112</v>
      </c>
      <c r="D31" s="26" t="s">
        <v>114</v>
      </c>
      <c r="E31" s="156">
        <v>74.900000000000006</v>
      </c>
      <c r="F31" s="157"/>
      <c r="G31" s="156"/>
      <c r="H31" s="157"/>
      <c r="I31" s="244">
        <f>MAX(E31:G31)</f>
        <v>74.900000000000006</v>
      </c>
      <c r="J31" s="245"/>
      <c r="K31" s="244">
        <f t="shared" si="3"/>
        <v>74.900000000000006</v>
      </c>
      <c r="L31" s="245"/>
      <c r="M31" s="41">
        <f t="shared" si="1"/>
        <v>0</v>
      </c>
      <c r="N31" s="190">
        <f t="shared" ref="N31:N34" si="5">AVERAGE(E31:H31)</f>
        <v>74.900000000000006</v>
      </c>
      <c r="O31" s="189"/>
    </row>
    <row r="32" spans="2:15" ht="25.5" x14ac:dyDescent="0.25">
      <c r="B32" s="50">
        <v>24</v>
      </c>
      <c r="C32" s="27" t="s">
        <v>113</v>
      </c>
      <c r="D32" s="26" t="s">
        <v>119</v>
      </c>
      <c r="E32" s="223">
        <v>69.900000000000006</v>
      </c>
      <c r="F32" s="224"/>
      <c r="G32" s="242">
        <v>76.989999999999995</v>
      </c>
      <c r="H32" s="243"/>
      <c r="I32" s="186">
        <f>MAX(E32:H32)</f>
        <v>76.989999999999995</v>
      </c>
      <c r="J32" s="187"/>
      <c r="K32" s="244">
        <f t="shared" si="3"/>
        <v>69.900000000000006</v>
      </c>
      <c r="L32" s="245"/>
      <c r="M32" s="41">
        <f t="shared" si="1"/>
        <v>0.10143061516452057</v>
      </c>
      <c r="N32" s="190">
        <f t="shared" si="5"/>
        <v>73.444999999999993</v>
      </c>
      <c r="O32" s="189"/>
    </row>
    <row r="33" spans="2:15" ht="25.5" x14ac:dyDescent="0.25">
      <c r="B33" s="50">
        <v>25</v>
      </c>
      <c r="C33" s="27" t="s">
        <v>89</v>
      </c>
      <c r="D33" s="26" t="s">
        <v>120</v>
      </c>
      <c r="E33" s="156">
        <v>10</v>
      </c>
      <c r="F33" s="157"/>
      <c r="G33" s="225"/>
      <c r="H33" s="226"/>
      <c r="I33" s="186">
        <f>MAX(E33:H33)</f>
        <v>10</v>
      </c>
      <c r="J33" s="187"/>
      <c r="K33" s="244">
        <f t="shared" si="3"/>
        <v>10</v>
      </c>
      <c r="L33" s="245"/>
      <c r="M33" s="41">
        <f t="shared" si="1"/>
        <v>0</v>
      </c>
      <c r="N33" s="190">
        <f t="shared" si="5"/>
        <v>10</v>
      </c>
      <c r="O33" s="189"/>
    </row>
    <row r="34" spans="2:15" ht="15.75" x14ac:dyDescent="0.25">
      <c r="B34" s="50">
        <v>26</v>
      </c>
      <c r="C34" s="27" t="s">
        <v>129</v>
      </c>
      <c r="D34" s="26" t="s">
        <v>130</v>
      </c>
      <c r="E34" s="172">
        <v>30</v>
      </c>
      <c r="F34" s="173"/>
      <c r="G34" s="242">
        <v>54.99</v>
      </c>
      <c r="H34" s="243"/>
      <c r="I34" s="186">
        <f>MAX(E34:H34)</f>
        <v>54.99</v>
      </c>
      <c r="J34" s="187"/>
      <c r="K34" s="244">
        <f t="shared" si="3"/>
        <v>30</v>
      </c>
      <c r="L34" s="245"/>
      <c r="M34" s="41">
        <f t="shared" si="1"/>
        <v>0.83299999999999996</v>
      </c>
      <c r="N34" s="190">
        <f t="shared" si="5"/>
        <v>42.495000000000005</v>
      </c>
      <c r="O34" s="189"/>
    </row>
    <row r="35" spans="2:15" ht="15.75" x14ac:dyDescent="0.25">
      <c r="B35" s="50">
        <v>27</v>
      </c>
      <c r="C35" s="27" t="s">
        <v>131</v>
      </c>
      <c r="D35" s="26" t="s">
        <v>122</v>
      </c>
      <c r="E35" s="32"/>
      <c r="F35" s="33"/>
      <c r="G35" s="156"/>
      <c r="H35" s="157"/>
      <c r="I35" s="186"/>
      <c r="J35" s="187"/>
      <c r="K35" s="244"/>
      <c r="L35" s="245"/>
      <c r="M35" s="41"/>
      <c r="N35" s="190"/>
      <c r="O35" s="189"/>
    </row>
    <row r="36" spans="2:15" ht="15.75" x14ac:dyDescent="0.25">
      <c r="B36" s="50">
        <v>28</v>
      </c>
      <c r="C36" s="27" t="s">
        <v>132</v>
      </c>
      <c r="D36" s="26" t="s">
        <v>130</v>
      </c>
      <c r="E36" s="156">
        <v>30</v>
      </c>
      <c r="F36" s="157"/>
      <c r="G36" s="162"/>
      <c r="H36" s="163"/>
      <c r="I36" s="186">
        <f>MAX(E36:H36)</f>
        <v>30</v>
      </c>
      <c r="J36" s="187"/>
      <c r="K36" s="244">
        <f>MIN(E36:H36)</f>
        <v>30</v>
      </c>
      <c r="L36" s="245"/>
      <c r="M36" s="41">
        <f t="shared" si="1"/>
        <v>0</v>
      </c>
      <c r="N36" s="190">
        <f>AVERAGE(E36:H36)</f>
        <v>30</v>
      </c>
      <c r="O36" s="189"/>
    </row>
    <row r="37" spans="2:15" ht="22.5" customHeight="1" x14ac:dyDescent="0.25">
      <c r="B37" s="170">
        <v>29</v>
      </c>
      <c r="C37" s="168" t="s">
        <v>90</v>
      </c>
      <c r="D37" s="168" t="s">
        <v>133</v>
      </c>
      <c r="E37" s="158"/>
      <c r="F37" s="159"/>
      <c r="G37" s="164"/>
      <c r="H37" s="165"/>
      <c r="I37" s="219"/>
      <c r="J37" s="220"/>
      <c r="K37" s="158"/>
      <c r="L37" s="159"/>
      <c r="M37" s="39"/>
      <c r="N37" s="195"/>
      <c r="O37" s="196"/>
    </row>
    <row r="38" spans="2:15" ht="22.5" customHeight="1" x14ac:dyDescent="0.25">
      <c r="B38" s="171"/>
      <c r="C38" s="169"/>
      <c r="D38" s="169"/>
      <c r="E38" s="160"/>
      <c r="F38" s="161"/>
      <c r="G38" s="166"/>
      <c r="H38" s="167"/>
      <c r="I38" s="160"/>
      <c r="J38" s="161"/>
      <c r="K38" s="221"/>
      <c r="L38" s="222"/>
      <c r="M38" s="40"/>
      <c r="N38" s="199"/>
      <c r="O38" s="200"/>
    </row>
    <row r="39" spans="2:15" ht="22.5" customHeight="1" x14ac:dyDescent="0.25">
      <c r="B39" s="170">
        <v>30</v>
      </c>
      <c r="C39" s="168" t="s">
        <v>91</v>
      </c>
      <c r="D39" s="168" t="s">
        <v>133</v>
      </c>
      <c r="E39" s="164"/>
      <c r="F39" s="165"/>
      <c r="G39" s="158"/>
      <c r="H39" s="159"/>
      <c r="I39" s="219"/>
      <c r="J39" s="220"/>
      <c r="K39" s="219"/>
      <c r="L39" s="220"/>
      <c r="M39" s="246"/>
      <c r="N39" s="195"/>
      <c r="O39" s="196"/>
    </row>
    <row r="40" spans="2:15" ht="33.75" customHeight="1" x14ac:dyDescent="0.25">
      <c r="B40" s="171"/>
      <c r="C40" s="169"/>
      <c r="D40" s="169"/>
      <c r="E40" s="166"/>
      <c r="F40" s="167"/>
      <c r="G40" s="160"/>
      <c r="H40" s="161"/>
      <c r="I40" s="160"/>
      <c r="J40" s="161"/>
      <c r="K40" s="221"/>
      <c r="L40" s="222"/>
      <c r="M40" s="247"/>
      <c r="N40" s="197"/>
      <c r="O40" s="198"/>
    </row>
    <row r="41" spans="2:15" ht="25.5" x14ac:dyDescent="0.25">
      <c r="B41" s="50">
        <v>31</v>
      </c>
      <c r="C41" s="27" t="s">
        <v>134</v>
      </c>
      <c r="D41" s="26" t="s">
        <v>133</v>
      </c>
      <c r="E41" s="225"/>
      <c r="F41" s="226"/>
      <c r="G41" s="156"/>
      <c r="H41" s="157"/>
      <c r="I41" s="156"/>
      <c r="J41" s="157"/>
      <c r="K41" s="244"/>
      <c r="L41" s="245"/>
      <c r="M41" s="41"/>
      <c r="N41" s="188"/>
      <c r="O41" s="189"/>
    </row>
    <row r="42" spans="2:15" ht="22.5" customHeight="1" x14ac:dyDescent="0.25">
      <c r="B42" s="170">
        <v>32</v>
      </c>
      <c r="C42" s="168" t="s">
        <v>92</v>
      </c>
      <c r="D42" s="168" t="s">
        <v>135</v>
      </c>
      <c r="E42" s="158">
        <v>29.9</v>
      </c>
      <c r="F42" s="159"/>
      <c r="G42" s="158"/>
      <c r="H42" s="159"/>
      <c r="I42" s="265">
        <f>MAX(E42:H43)</f>
        <v>29.9</v>
      </c>
      <c r="J42" s="266"/>
      <c r="K42" s="158">
        <f>MIN(E42:H42)</f>
        <v>29.9</v>
      </c>
      <c r="L42" s="159"/>
      <c r="M42" s="287">
        <f>(I42/K42)-1</f>
        <v>0</v>
      </c>
      <c r="N42" s="164">
        <f>AVERAGE(E42:H43)</f>
        <v>29.9</v>
      </c>
      <c r="O42" s="196"/>
    </row>
    <row r="43" spans="2:15" ht="22.5" customHeight="1" x14ac:dyDescent="0.25">
      <c r="B43" s="171"/>
      <c r="C43" s="169"/>
      <c r="D43" s="169"/>
      <c r="E43" s="160"/>
      <c r="F43" s="161"/>
      <c r="G43" s="160"/>
      <c r="H43" s="161"/>
      <c r="I43" s="267"/>
      <c r="J43" s="268"/>
      <c r="K43" s="160"/>
      <c r="L43" s="161"/>
      <c r="M43" s="288"/>
      <c r="N43" s="197"/>
      <c r="O43" s="198"/>
    </row>
    <row r="44" spans="2:15" ht="25.5" x14ac:dyDescent="0.25">
      <c r="B44" s="50">
        <v>33</v>
      </c>
      <c r="C44" s="27" t="s">
        <v>136</v>
      </c>
      <c r="D44" s="26" t="s">
        <v>137</v>
      </c>
      <c r="E44" s="156"/>
      <c r="F44" s="157"/>
      <c r="G44" s="225"/>
      <c r="H44" s="226"/>
      <c r="I44" s="180"/>
      <c r="J44" s="181"/>
      <c r="K44" s="156"/>
      <c r="L44" s="157"/>
      <c r="M44" s="41"/>
      <c r="N44" s="188"/>
      <c r="O44" s="189"/>
    </row>
    <row r="45" spans="2:15" ht="25.5" x14ac:dyDescent="0.25">
      <c r="B45" s="50">
        <v>34</v>
      </c>
      <c r="C45" s="27" t="s">
        <v>138</v>
      </c>
      <c r="D45" s="26" t="s">
        <v>139</v>
      </c>
      <c r="E45" s="172">
        <v>74.900000000000006</v>
      </c>
      <c r="F45" s="173"/>
      <c r="G45" s="242">
        <v>82.99</v>
      </c>
      <c r="H45" s="243"/>
      <c r="I45" s="180">
        <f>MAX(E45:H45)</f>
        <v>82.99</v>
      </c>
      <c r="J45" s="181"/>
      <c r="K45" s="156">
        <f>MIN(E45:H45)</f>
        <v>74.900000000000006</v>
      </c>
      <c r="L45" s="157"/>
      <c r="M45" s="41">
        <f>(I45/K45)-1</f>
        <v>0.10801068090787691</v>
      </c>
      <c r="N45" s="190">
        <f>AVERAGE(E45:H45)</f>
        <v>78.944999999999993</v>
      </c>
      <c r="O45" s="189"/>
    </row>
    <row r="46" spans="2:15" ht="15.75" x14ac:dyDescent="0.25">
      <c r="B46" s="170">
        <v>35</v>
      </c>
      <c r="C46" s="168" t="s">
        <v>140</v>
      </c>
      <c r="D46" s="174" t="s">
        <v>141</v>
      </c>
      <c r="E46" s="164">
        <v>69.900000000000006</v>
      </c>
      <c r="F46" s="165"/>
      <c r="G46" s="36"/>
      <c r="H46" s="37"/>
      <c r="I46" s="182">
        <f>MAX(E46:G47)</f>
        <v>69.900000000000006</v>
      </c>
      <c r="J46" s="183"/>
      <c r="K46" s="158">
        <f t="shared" ref="K46" si="6">MIN(E46:H46)</f>
        <v>69.900000000000006</v>
      </c>
      <c r="L46" s="159"/>
      <c r="M46" s="289">
        <f t="shared" ref="M46" si="7">(I46/K46)-1</f>
        <v>0</v>
      </c>
      <c r="N46" s="191">
        <f t="shared" ref="N46" si="8">AVERAGE(E46:H46)</f>
        <v>69.900000000000006</v>
      </c>
      <c r="O46" s="192"/>
    </row>
    <row r="47" spans="2:15" ht="15.75" x14ac:dyDescent="0.25">
      <c r="B47" s="171"/>
      <c r="C47" s="169"/>
      <c r="D47" s="175"/>
      <c r="E47" s="166"/>
      <c r="F47" s="167"/>
      <c r="G47" s="30"/>
      <c r="H47" s="31"/>
      <c r="I47" s="184"/>
      <c r="J47" s="185"/>
      <c r="K47" s="160"/>
      <c r="L47" s="161"/>
      <c r="M47" s="290"/>
      <c r="N47" s="193"/>
      <c r="O47" s="194"/>
    </row>
    <row r="48" spans="2:15" ht="25.5" x14ac:dyDescent="0.25">
      <c r="B48" s="50">
        <v>36</v>
      </c>
      <c r="C48" s="27" t="s">
        <v>142</v>
      </c>
      <c r="D48" s="26" t="s">
        <v>139</v>
      </c>
      <c r="E48" s="156">
        <v>19.899999999999999</v>
      </c>
      <c r="F48" s="157"/>
      <c r="G48" s="156"/>
      <c r="H48" s="157"/>
      <c r="I48" s="156">
        <f>MAX(E48:H48)</f>
        <v>19.899999999999999</v>
      </c>
      <c r="J48" s="157"/>
      <c r="K48" s="156">
        <f>MIN(E48:G48)</f>
        <v>19.899999999999999</v>
      </c>
      <c r="L48" s="157"/>
      <c r="M48" s="41">
        <f>(I48/K48)-1</f>
        <v>0</v>
      </c>
      <c r="N48" s="190">
        <f>AVERAGE(E48:H48)</f>
        <v>19.899999999999999</v>
      </c>
      <c r="O48" s="189"/>
    </row>
    <row r="49" spans="2:15" ht="25.5" x14ac:dyDescent="0.25">
      <c r="B49" s="50">
        <v>37</v>
      </c>
      <c r="C49" s="27" t="s">
        <v>143</v>
      </c>
      <c r="D49" s="28" t="s">
        <v>144</v>
      </c>
      <c r="E49" s="156">
        <v>69.900000000000006</v>
      </c>
      <c r="F49" s="157"/>
      <c r="G49" s="156"/>
      <c r="H49" s="157"/>
      <c r="I49" s="156">
        <f>MAX(E49:H49)</f>
        <v>69.900000000000006</v>
      </c>
      <c r="J49" s="157"/>
      <c r="K49" s="156">
        <f>MIN(E49:G49)</f>
        <v>69.900000000000006</v>
      </c>
      <c r="L49" s="157"/>
      <c r="M49" s="41">
        <f>(I49/K49)-1</f>
        <v>0</v>
      </c>
      <c r="N49" s="190">
        <f>AVERAGE(E49:H49)</f>
        <v>69.900000000000006</v>
      </c>
      <c r="O49" s="189"/>
    </row>
    <row r="50" spans="2:15" ht="25.5" x14ac:dyDescent="0.25">
      <c r="B50" s="50">
        <v>38</v>
      </c>
      <c r="C50" s="27" t="s">
        <v>145</v>
      </c>
      <c r="D50" s="28" t="s">
        <v>139</v>
      </c>
      <c r="E50" s="156">
        <v>74.900000000000006</v>
      </c>
      <c r="F50" s="157"/>
      <c r="G50" s="156"/>
      <c r="H50" s="157"/>
      <c r="I50" s="156">
        <f>MAX(E50:H50)</f>
        <v>74.900000000000006</v>
      </c>
      <c r="J50" s="157"/>
      <c r="K50" s="156">
        <f>MIN(E50:G50)</f>
        <v>74.900000000000006</v>
      </c>
      <c r="L50" s="157"/>
      <c r="M50" s="41">
        <f>(I50/K50)-1</f>
        <v>0</v>
      </c>
      <c r="N50" s="190">
        <f>AVERAGE(E50:H50)</f>
        <v>74.900000000000006</v>
      </c>
      <c r="O50" s="189"/>
    </row>
    <row r="51" spans="2:15" ht="15.75" x14ac:dyDescent="0.25">
      <c r="B51" s="170">
        <v>39</v>
      </c>
      <c r="C51" s="168" t="s">
        <v>146</v>
      </c>
      <c r="D51" s="174" t="s">
        <v>147</v>
      </c>
      <c r="E51" s="158"/>
      <c r="F51" s="159"/>
      <c r="G51" s="158"/>
      <c r="H51" s="159"/>
      <c r="I51" s="176"/>
      <c r="J51" s="177"/>
      <c r="K51" s="176"/>
      <c r="L51" s="177"/>
      <c r="M51" s="39"/>
      <c r="N51" s="195"/>
      <c r="O51" s="196"/>
    </row>
    <row r="52" spans="2:15" ht="15.75" x14ac:dyDescent="0.25">
      <c r="B52" s="171"/>
      <c r="C52" s="169"/>
      <c r="D52" s="175"/>
      <c r="E52" s="160"/>
      <c r="F52" s="161"/>
      <c r="G52" s="160"/>
      <c r="H52" s="161"/>
      <c r="I52" s="178"/>
      <c r="J52" s="179"/>
      <c r="K52" s="178"/>
      <c r="L52" s="179"/>
      <c r="M52" s="40"/>
      <c r="N52" s="197"/>
      <c r="O52" s="198"/>
    </row>
    <row r="53" spans="2:15" x14ac:dyDescent="0.25">
      <c r="B53" s="71" t="s">
        <v>152</v>
      </c>
      <c r="C53" s="71"/>
      <c r="D53" s="71"/>
      <c r="E53" s="14"/>
      <c r="F53" s="14"/>
    </row>
    <row r="54" spans="2:15" x14ac:dyDescent="0.25">
      <c r="E54" s="14"/>
      <c r="F54" s="14"/>
    </row>
    <row r="55" spans="2:15" x14ac:dyDescent="0.25">
      <c r="E55" s="14"/>
      <c r="F55" s="14"/>
    </row>
    <row r="56" spans="2:15" x14ac:dyDescent="0.25">
      <c r="E56" s="14"/>
      <c r="F56" s="14"/>
    </row>
  </sheetData>
  <mergeCells count="221">
    <mergeCell ref="M42:M43"/>
    <mergeCell ref="M46:M47"/>
    <mergeCell ref="K46:L47"/>
    <mergeCell ref="K48:L48"/>
    <mergeCell ref="K49:L49"/>
    <mergeCell ref="K50:L50"/>
    <mergeCell ref="K51:L52"/>
    <mergeCell ref="K37:L38"/>
    <mergeCell ref="K41:L41"/>
    <mergeCell ref="K42:L43"/>
    <mergeCell ref="K44:L44"/>
    <mergeCell ref="K45:L45"/>
    <mergeCell ref="K33:L33"/>
    <mergeCell ref="K34:L34"/>
    <mergeCell ref="K35:L35"/>
    <mergeCell ref="K36:L36"/>
    <mergeCell ref="K27:L27"/>
    <mergeCell ref="K28:L28"/>
    <mergeCell ref="K29:L29"/>
    <mergeCell ref="K30:L30"/>
    <mergeCell ref="K31:L31"/>
    <mergeCell ref="K32:L32"/>
    <mergeCell ref="K22:L22"/>
    <mergeCell ref="K23:L23"/>
    <mergeCell ref="K24:L24"/>
    <mergeCell ref="K25:L25"/>
    <mergeCell ref="K26:L26"/>
    <mergeCell ref="K17:L17"/>
    <mergeCell ref="K18:L18"/>
    <mergeCell ref="K19:L19"/>
    <mergeCell ref="K21:L21"/>
    <mergeCell ref="I11:J11"/>
    <mergeCell ref="I12:J12"/>
    <mergeCell ref="I14:J14"/>
    <mergeCell ref="I15:J15"/>
    <mergeCell ref="I16:J16"/>
    <mergeCell ref="I18:J18"/>
    <mergeCell ref="I19:J19"/>
    <mergeCell ref="I21:J21"/>
    <mergeCell ref="K11:L11"/>
    <mergeCell ref="K12:L12"/>
    <mergeCell ref="K14:L14"/>
    <mergeCell ref="K15:L15"/>
    <mergeCell ref="K16:L16"/>
    <mergeCell ref="K20:L20"/>
    <mergeCell ref="I17:J17"/>
    <mergeCell ref="B42:B43"/>
    <mergeCell ref="D46:D47"/>
    <mergeCell ref="G19:H19"/>
    <mergeCell ref="G20:H20"/>
    <mergeCell ref="G21:H21"/>
    <mergeCell ref="G22:H22"/>
    <mergeCell ref="G29:H29"/>
    <mergeCell ref="G30:H30"/>
    <mergeCell ref="G32:H32"/>
    <mergeCell ref="G34:H34"/>
    <mergeCell ref="G42:H43"/>
    <mergeCell ref="G25:H25"/>
    <mergeCell ref="G24:H24"/>
    <mergeCell ref="G23:H23"/>
    <mergeCell ref="E34:F34"/>
    <mergeCell ref="E36:F36"/>
    <mergeCell ref="E42:F43"/>
    <mergeCell ref="G31:H31"/>
    <mergeCell ref="G45:H45"/>
    <mergeCell ref="G44:H44"/>
    <mergeCell ref="E15:F15"/>
    <mergeCell ref="E16:F16"/>
    <mergeCell ref="E22:F22"/>
    <mergeCell ref="E24:F24"/>
    <mergeCell ref="E27:F27"/>
    <mergeCell ref="E30:F30"/>
    <mergeCell ref="E31:F31"/>
    <mergeCell ref="E33:F33"/>
    <mergeCell ref="E17:F17"/>
    <mergeCell ref="E19:F19"/>
    <mergeCell ref="E20:F20"/>
    <mergeCell ref="I5:J6"/>
    <mergeCell ref="K5:L6"/>
    <mergeCell ref="M5:M6"/>
    <mergeCell ref="E9:F10"/>
    <mergeCell ref="B9:B10"/>
    <mergeCell ref="C9:C10"/>
    <mergeCell ref="D9:D10"/>
    <mergeCell ref="G9:H10"/>
    <mergeCell ref="I9:J10"/>
    <mergeCell ref="K9:L10"/>
    <mergeCell ref="M9:M10"/>
    <mergeCell ref="I29:J29"/>
    <mergeCell ref="I30:J30"/>
    <mergeCell ref="I22:J22"/>
    <mergeCell ref="I23:J23"/>
    <mergeCell ref="I24:J24"/>
    <mergeCell ref="I25:J25"/>
    <mergeCell ref="I42:J43"/>
    <mergeCell ref="I36:J36"/>
    <mergeCell ref="I37:J38"/>
    <mergeCell ref="I41:J41"/>
    <mergeCell ref="I31:J31"/>
    <mergeCell ref="I26:J26"/>
    <mergeCell ref="I27:J27"/>
    <mergeCell ref="I28:J28"/>
    <mergeCell ref="B1:I1"/>
    <mergeCell ref="M39:M40"/>
    <mergeCell ref="N39:O40"/>
    <mergeCell ref="E41:F41"/>
    <mergeCell ref="E11:F11"/>
    <mergeCell ref="E12:F12"/>
    <mergeCell ref="I13:J13"/>
    <mergeCell ref="K13:L13"/>
    <mergeCell ref="N13:O13"/>
    <mergeCell ref="E13:F13"/>
    <mergeCell ref="B2:B7"/>
    <mergeCell ref="E2:H2"/>
    <mergeCell ref="N2:O7"/>
    <mergeCell ref="G3:H7"/>
    <mergeCell ref="C4:C5"/>
    <mergeCell ref="G16:H16"/>
    <mergeCell ref="N20:O20"/>
    <mergeCell ref="E23:F23"/>
    <mergeCell ref="E25:F25"/>
    <mergeCell ref="G26:H26"/>
    <mergeCell ref="G27:H27"/>
    <mergeCell ref="C37:C38"/>
    <mergeCell ref="D37:D38"/>
    <mergeCell ref="E37:F38"/>
    <mergeCell ref="I2:M4"/>
    <mergeCell ref="B39:B40"/>
    <mergeCell ref="E39:F40"/>
    <mergeCell ref="I39:J40"/>
    <mergeCell ref="K39:L40"/>
    <mergeCell ref="E29:F29"/>
    <mergeCell ref="E32:F32"/>
    <mergeCell ref="G33:H33"/>
    <mergeCell ref="B37:B38"/>
    <mergeCell ref="G37:H38"/>
    <mergeCell ref="G28:H28"/>
    <mergeCell ref="D4:D5"/>
    <mergeCell ref="E7:F7"/>
    <mergeCell ref="I7:J7"/>
    <mergeCell ref="K7:L7"/>
    <mergeCell ref="E3:F6"/>
    <mergeCell ref="E8:F8"/>
    <mergeCell ref="G8:H8"/>
    <mergeCell ref="I8:J8"/>
    <mergeCell ref="K8:L8"/>
    <mergeCell ref="G17:H17"/>
    <mergeCell ref="C39:C40"/>
    <mergeCell ref="E14:F14"/>
    <mergeCell ref="I20:J20"/>
    <mergeCell ref="N8:O8"/>
    <mergeCell ref="N9:O10"/>
    <mergeCell ref="N11:O11"/>
    <mergeCell ref="N12:O12"/>
    <mergeCell ref="N14:O14"/>
    <mergeCell ref="N15:O15"/>
    <mergeCell ref="N17:O17"/>
    <mergeCell ref="N19:O19"/>
    <mergeCell ref="N21:O21"/>
    <mergeCell ref="N16:O16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41:O41"/>
    <mergeCell ref="N44:O44"/>
    <mergeCell ref="N45:O45"/>
    <mergeCell ref="N46:O47"/>
    <mergeCell ref="N48:O48"/>
    <mergeCell ref="N49:O49"/>
    <mergeCell ref="N50:O50"/>
    <mergeCell ref="N51:O52"/>
    <mergeCell ref="N42:O43"/>
    <mergeCell ref="I48:J48"/>
    <mergeCell ref="I49:J49"/>
    <mergeCell ref="I50:J50"/>
    <mergeCell ref="I51:J52"/>
    <mergeCell ref="I45:J45"/>
    <mergeCell ref="I44:J44"/>
    <mergeCell ref="I46:J47"/>
    <mergeCell ref="I32:J32"/>
    <mergeCell ref="I33:J33"/>
    <mergeCell ref="I34:J34"/>
    <mergeCell ref="I35:J35"/>
    <mergeCell ref="B53:D53"/>
    <mergeCell ref="G49:H49"/>
    <mergeCell ref="G50:H50"/>
    <mergeCell ref="G48:H48"/>
    <mergeCell ref="G51:H52"/>
    <mergeCell ref="G41:H41"/>
    <mergeCell ref="G39:H40"/>
    <mergeCell ref="G36:H36"/>
    <mergeCell ref="G35:H35"/>
    <mergeCell ref="E46:F47"/>
    <mergeCell ref="D42:D43"/>
    <mergeCell ref="B46:B47"/>
    <mergeCell ref="C46:C47"/>
    <mergeCell ref="E45:F45"/>
    <mergeCell ref="E48:F48"/>
    <mergeCell ref="E49:F49"/>
    <mergeCell ref="E50:F50"/>
    <mergeCell ref="E51:F52"/>
    <mergeCell ref="C51:C52"/>
    <mergeCell ref="D51:D52"/>
    <mergeCell ref="B51:B52"/>
    <mergeCell ref="E44:F44"/>
    <mergeCell ref="D39:D40"/>
    <mergeCell ref="C42:C43"/>
  </mergeCells>
  <pageMargins left="0.511811024" right="0.511811024" top="0.78740157499999996" bottom="0.78740157499999996" header="0.31496062000000002" footer="0.31496062000000002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Procon</dc:creator>
  <cp:lastModifiedBy>João Victor Martins Sampaio</cp:lastModifiedBy>
  <cp:lastPrinted>2025-10-07T21:17:09Z</cp:lastPrinted>
  <dcterms:created xsi:type="dcterms:W3CDTF">2015-06-05T18:19:34Z</dcterms:created>
  <dcterms:modified xsi:type="dcterms:W3CDTF">2025-10-07T21:17:35Z</dcterms:modified>
</cp:coreProperties>
</file>